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Denne_projektmappe"/>
  <mc:AlternateContent xmlns:mc="http://schemas.openxmlformats.org/markup-compatibility/2006">
    <mc:Choice Requires="x15">
      <x15ac:absPath xmlns:x15ac="http://schemas.microsoft.com/office/spreadsheetml/2010/11/ac" url="X:\LandbrugetsFonde\9. PRD + PRM\8. Skabeloner\PRD\3. Tilskudsregnskab\2024\"/>
    </mc:Choice>
  </mc:AlternateContent>
  <xr:revisionPtr revIDLastSave="0" documentId="13_ncr:1_{044B9C8F-A9E6-4E3F-AD1C-47F46ED51002}" xr6:coauthVersionLast="47" xr6:coauthVersionMax="47" xr10:uidLastSave="{00000000-0000-0000-0000-000000000000}"/>
  <bookViews>
    <workbookView xWindow="-11805" yWindow="-24120" windowWidth="57840" windowHeight="23640" activeTab="1" xr2:uid="{00000000-000D-0000-FFFF-FFFF00000000}"/>
  </bookViews>
  <sheets>
    <sheet name="Oversigt over tilskud" sheetId="2" r:id="rId1"/>
    <sheet name="projektregnskab" sheetId="1" r:id="rId2"/>
  </sheets>
  <definedNames>
    <definedName name="_xlnm.Print_Area" localSheetId="0">'Oversigt over tilskud'!$C$4:$H$15</definedName>
    <definedName name="_xlnm.Print_Area" localSheetId="1">projektregnskab!$A$5:$J$143</definedName>
    <definedName name="_xlnm.Print_Titles" localSheetId="0">'Oversigt over tilskud'!$5:$7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98" i="1" l="1"/>
  <c r="J88" i="1"/>
  <c r="J87" i="1"/>
  <c r="J86" i="1"/>
  <c r="J85" i="1"/>
  <c r="F98" i="1" l="1"/>
  <c r="F97" i="1"/>
  <c r="J109" i="1"/>
  <c r="J108" i="1"/>
  <c r="J107" i="1"/>
  <c r="G45" i="1"/>
  <c r="H20" i="1"/>
  <c r="E14" i="1"/>
  <c r="G14" i="2" l="1"/>
  <c r="F89" i="1"/>
  <c r="F114" i="1"/>
  <c r="F23" i="1" s="1"/>
  <c r="H123" i="1"/>
  <c r="H28" i="1" s="1"/>
  <c r="F123" i="1"/>
  <c r="F28" i="1" s="1"/>
  <c r="J122" i="1"/>
  <c r="J121" i="1"/>
  <c r="H114" i="1"/>
  <c r="H23" i="1" s="1"/>
  <c r="J113" i="1"/>
  <c r="J112" i="1"/>
  <c r="J111" i="1"/>
  <c r="J110" i="1"/>
  <c r="J106" i="1"/>
  <c r="H99" i="1"/>
  <c r="H22" i="1" s="1"/>
  <c r="F96" i="1"/>
  <c r="H89" i="1"/>
  <c r="H21" i="1" s="1"/>
  <c r="J84" i="1"/>
  <c r="J114" i="1" l="1"/>
  <c r="F99" i="1"/>
  <c r="J123" i="1"/>
  <c r="J96" i="1"/>
  <c r="J83" i="1"/>
  <c r="J99" i="1" l="1"/>
  <c r="F22" i="1"/>
  <c r="J89" i="1"/>
  <c r="F21" i="1"/>
  <c r="H8" i="2"/>
  <c r="H11" i="2"/>
  <c r="G11" i="2"/>
  <c r="H10" i="2"/>
  <c r="G10" i="2"/>
  <c r="G8" i="2"/>
  <c r="H9" i="2"/>
  <c r="G9" i="2" l="1"/>
  <c r="H13" i="2"/>
  <c r="H12" i="2"/>
  <c r="G13" i="2"/>
  <c r="G12" i="2"/>
  <c r="F14" i="2" l="1"/>
  <c r="H14" i="2" s="1"/>
  <c r="E14" i="2"/>
  <c r="J44" i="1" l="1"/>
  <c r="J43" i="1"/>
  <c r="J41" i="1"/>
  <c r="J40" i="1"/>
  <c r="J39" i="1"/>
  <c r="J37" i="1"/>
  <c r="J36" i="1"/>
  <c r="H40" i="1" l="1"/>
  <c r="H43" i="1"/>
  <c r="I45" i="1" l="1"/>
  <c r="H44" i="1"/>
  <c r="H41" i="1"/>
  <c r="H24" i="1"/>
  <c r="H27" i="1" s="1"/>
  <c r="H29" i="1" s="1"/>
  <c r="F44" i="1"/>
  <c r="H39" i="1" l="1"/>
  <c r="I47" i="1"/>
  <c r="H36" i="1"/>
  <c r="H37" i="1"/>
  <c r="F41" i="1" l="1"/>
  <c r="J45" i="1"/>
  <c r="H45" i="1"/>
  <c r="H47" i="1" s="1"/>
  <c r="F40" i="1"/>
  <c r="F43" i="1"/>
  <c r="F36" i="1"/>
  <c r="F37" i="1"/>
  <c r="F39" i="1"/>
  <c r="J22" i="1"/>
  <c r="F45" i="1" l="1"/>
  <c r="F47" i="1" s="1"/>
  <c r="F18" i="1"/>
  <c r="E18" i="1"/>
  <c r="E19" i="1" l="1"/>
  <c r="E17" i="1"/>
  <c r="E16" i="1"/>
  <c r="E15" i="1"/>
  <c r="F19" i="1"/>
  <c r="F17" i="1"/>
  <c r="F16" i="1"/>
  <c r="F15" i="1"/>
  <c r="F14" i="1"/>
  <c r="F20" i="1" l="1"/>
  <c r="J20" i="1" s="1"/>
  <c r="F25" i="1"/>
  <c r="F24" i="1" l="1"/>
  <c r="F26" i="1"/>
  <c r="F27" i="1" l="1"/>
  <c r="F29" i="1" s="1"/>
  <c r="G47" i="1" l="1"/>
  <c r="J29" i="1"/>
  <c r="F30" i="1"/>
  <c r="J21" i="1" l="1"/>
  <c r="J25" i="1"/>
  <c r="J26" i="1"/>
  <c r="J27" i="1" l="1"/>
  <c r="J24" i="1"/>
  <c r="J28" i="1"/>
  <c r="H30" i="1"/>
  <c r="J23" i="1"/>
</calcChain>
</file>

<file path=xl/sharedStrings.xml><?xml version="1.0" encoding="utf-8"?>
<sst xmlns="http://schemas.openxmlformats.org/spreadsheetml/2006/main" count="167" uniqueCount="126">
  <si>
    <t xml:space="preserve">1.000 kr. </t>
  </si>
  <si>
    <t>Projektets samlede tilskudsgrundlag</t>
  </si>
  <si>
    <t>Eget bidrag</t>
  </si>
  <si>
    <t xml:space="preserve">I alt </t>
  </si>
  <si>
    <t xml:space="preserve">Andre offentlige tilskud </t>
  </si>
  <si>
    <t>Ekstern bistand</t>
  </si>
  <si>
    <t xml:space="preserve">Indtægter </t>
  </si>
  <si>
    <t>Interne lønudgifter</t>
  </si>
  <si>
    <t>Øvrige projektudgifter</t>
  </si>
  <si>
    <t>%-tillæg</t>
  </si>
  <si>
    <t>Antal 
timer</t>
  </si>
  <si>
    <t>Overhead
 Model I
%-tillæg</t>
  </si>
  <si>
    <t>Overheads andel af projektets samlede tilskudsgrundlag</t>
  </si>
  <si>
    <t>Interne lønudgifter i alt (uden overhead)</t>
  </si>
  <si>
    <t>Udgifter før administrative omkostninger / overhead</t>
  </si>
  <si>
    <t xml:space="preserve">Projektets samlede udgifter </t>
  </si>
  <si>
    <t>Opgørelse af udgifter med eller uden moms - sæt kryds</t>
  </si>
  <si>
    <t xml:space="preserve">Regnskab </t>
  </si>
  <si>
    <t>Afvigelsen mellem budget og regnskab er set i forhold til det samlede tilskudsgrundlag på budgettidspunktet. Afvigelsen i pct. beregnes automatisk.</t>
  </si>
  <si>
    <t>A</t>
  </si>
  <si>
    <t xml:space="preserve">Budget </t>
  </si>
  <si>
    <t xml:space="preserve">B </t>
  </si>
  <si>
    <t xml:space="preserve">Afvigelse 
</t>
  </si>
  <si>
    <t>1.000 kr.</t>
  </si>
  <si>
    <t>B</t>
  </si>
  <si>
    <t>A - B</t>
  </si>
  <si>
    <t>Timeløn inkl. overhead     kr.</t>
  </si>
  <si>
    <t>Timeløn før overhead  kr.</t>
  </si>
  <si>
    <r>
      <t xml:space="preserve">Afvigelse 
</t>
    </r>
    <r>
      <rPr>
        <sz val="9"/>
        <color theme="1"/>
        <rFont val="Arial"/>
        <family val="2"/>
      </rPr>
      <t>(ift. tilskuds-grundlag)</t>
    </r>
  </si>
  <si>
    <t>Overhead - tillæg til intern løn - Model I</t>
  </si>
  <si>
    <t>Overhead - tillæg til tilskudsgrundlaget - Model II</t>
  </si>
  <si>
    <t>Andre private tilskud</t>
  </si>
  <si>
    <t>Fondens tilskud</t>
  </si>
  <si>
    <t>Flere tilskudsydere / finansieringskilder</t>
  </si>
  <si>
    <t>Projektets samlede finansiering i tilskudsperioden</t>
  </si>
  <si>
    <t xml:space="preserve">Projektets  titel         </t>
  </si>
  <si>
    <t>Tilskudsperiode</t>
  </si>
  <si>
    <t>Budgettet, som regnskabet holdes op imod - sæt kryds</t>
  </si>
  <si>
    <t>Nr.</t>
  </si>
  <si>
    <t>Projekttitel</t>
  </si>
  <si>
    <t>Tilskud anvendt</t>
  </si>
  <si>
    <t>Tilskud bevilget</t>
  </si>
  <si>
    <t>Afvigelse</t>
  </si>
  <si>
    <t>%</t>
  </si>
  <si>
    <t>(A - B) / B</t>
  </si>
  <si>
    <t xml:space="preserve">Der kan indsættes flere rækker under de enkelte afsnit, hvis der er behov for det. Formlerne i afvigelseskolonnen kan blot kopiers ind i de nye rækker. </t>
  </si>
  <si>
    <t>Anvendt tilskud jf. beløbet i revisionsberetningen skal være det samlede anvendte tilskud svarende til sumtallet i kolonne A.</t>
  </si>
  <si>
    <t>kontrollinje - skal være 0 pct. / 0</t>
  </si>
  <si>
    <t>Afvigelsen mellem bevilget og anvendt tilskud beregnes automatisk.</t>
  </si>
  <si>
    <t xml:space="preserve">Denne oversigt over tilskud fra fonden samt projekttilskudsregnskabene inkl. afsnittene med bemærkninger hertil skal udfyldes i excel-arket og derefter konverteres til pdf. </t>
  </si>
  <si>
    <t xml:space="preserve">I oversigten anføres de projekter, som tilskudsmodtager aflægger regnskab for. En række pr. projekt. </t>
  </si>
  <si>
    <t>Der skal derudover laves et tilskudsregnskab pr. projekt. Skabelonen findes i fanebladet "projektregnskab"</t>
  </si>
  <si>
    <t xml:space="preserve">Konvertering til pdf sker ved at "udskrive til Adobe PDF" + under indstillinger angive "Udskriv hel projektmappe". Se indsat billede nedenfor. </t>
  </si>
  <si>
    <t>Dermed bliver denne oversigt og siden/siderne med tilskudsregnskaber udskrevet til pdf på en gang.</t>
  </si>
  <si>
    <t xml:space="preserve">OBS - Sørg for at sideskift falder naturligt. </t>
  </si>
  <si>
    <t xml:space="preserve">Vejledning til udfyldelse af Del 2 oversigten </t>
  </si>
  <si>
    <t xml:space="preserve">Rækkerne ovenfor skal være på én side. Der er fra fondens side indsat et tvungen sideskift. </t>
  </si>
  <si>
    <t>Vejledning om konvertering af Del 2 Oversigten og projektøkonomiskiemaet fra excel til pdf</t>
  </si>
  <si>
    <t>Udgifter er opgjort med moms, som ansøgt og bevilget</t>
  </si>
  <si>
    <t>Udgifter er opgjort uden moms, som ansøgt og bevilget</t>
  </si>
  <si>
    <t>OBS - Ingen skalering af arket inden print / konvertering til pdf-format.</t>
  </si>
  <si>
    <t>Model II: Når administrative omkostninger/overhead er beregnet som x pct. af projektets direkte udgifter, angives dette %-tillæg i cellen i kolonne D. Det samlede beløb, der er indregnet til dækning af overhead/administrative omkostninger beregnes herefter automatisk i kolonne G</t>
  </si>
  <si>
    <t>Model I: Når administrative omkostninger/overhead er beregnet og fordelt i henhold til internt timeforbrug og lønudgifter, angives procenttillægget i cellerne i kolonne D under Interne lønudgifter. Det samlede beløb, der er indregnet til dækning af overhead/administrative omkostninger beregnes herefter automatisk i kolonne G.</t>
  </si>
  <si>
    <t xml:space="preserve">Oversigten kan undlades, når der aflægges tilskudsregnskab for ét projekt. </t>
  </si>
  <si>
    <t>Ændring</t>
  </si>
  <si>
    <t>I alt</t>
  </si>
  <si>
    <t>Regnskab</t>
  </si>
  <si>
    <t>Værdi</t>
  </si>
  <si>
    <t>Kommentarer til udgifter til Ekstern bistand</t>
  </si>
  <si>
    <t>Kommentarer til udgifter til udstyr</t>
  </si>
  <si>
    <t>Kommentarer til øvrige udgifter</t>
  </si>
  <si>
    <t xml:space="preserve">Kommentarer til indtægter </t>
  </si>
  <si>
    <t xml:space="preserve">pr. 1/1 </t>
  </si>
  <si>
    <t xml:space="preserve">pr. 31/12 </t>
  </si>
  <si>
    <t>Hvis teksten med navn og nøgleord fylder mere end én linje, skal rækkehøjden ændres så al tekst er synlig.</t>
  </si>
  <si>
    <t xml:space="preserve">Udstyr                              </t>
  </si>
  <si>
    <t xml:space="preserve">Indtægter, som der ikke var budgetteret med, skal kommenteres nedenfor. </t>
  </si>
  <si>
    <t xml:space="preserve">ALLE grå felter udfyldes automatisk. </t>
  </si>
  <si>
    <t>Sørg for en hensigtsmæssig sidedeling - dvs ikke midt i tabellen - ved fx at lave tvungen sidedeling</t>
  </si>
  <si>
    <t xml:space="preserve">Den grå ramme angiver udskriftsområdet. Tekst skrevet i rækker og kolonner udenfor vil ikke fremgå af dokumentet, når det printes eller konverteres til pdf-format. </t>
  </si>
  <si>
    <t xml:space="preserve">Men henvisning til vejledningen om intern løn kommenteres på anvendte timesatser, principper for beregningen heraf o.l. </t>
  </si>
  <si>
    <t>Summen af de samlede udgifter hentes automatisk fra summen af Ekstern bistand på næste side</t>
  </si>
  <si>
    <t>: Projektets titel, jf. ansøgningen anføres</t>
  </si>
  <si>
    <t xml:space="preserve">: Tilskudsperioden, som fremgår af tilsagnet, angives </t>
  </si>
  <si>
    <t xml:space="preserve">Summen af udgifterne til ekstern bistand osv. i hovedskemaet til venstre hentes automatisk fra specifikationerne på næste side. </t>
  </si>
  <si>
    <t>Summen af de samlede indtægter hentes automatisk fra summen af Indtægter på næste side</t>
  </si>
  <si>
    <t xml:space="preserve">Med godkendt menes en godkendelse fra fondens side. </t>
  </si>
  <si>
    <t>Summen af de samlede udgifter hentes automatisk fra summen af Udstyr på næste side</t>
  </si>
  <si>
    <t>Summen af de samlede udgifter hentes automatisk fra summen af Øvrige udgifter på næste side</t>
  </si>
  <si>
    <t>Projektets samlede udgifter i tilskudsperioden</t>
  </si>
  <si>
    <t>1. Overordnede bemærkninger til tilskudsregnskabets udgifter og finansiering</t>
  </si>
  <si>
    <r>
      <t>2. Specifikation</t>
    </r>
    <r>
      <rPr>
        <b/>
        <sz val="11"/>
        <color theme="1"/>
        <rFont val="Calibri"/>
        <family val="2"/>
      </rPr>
      <t xml:space="preserve"> og bemærkninger til de enkelte hovedposter i budgettet</t>
    </r>
  </si>
  <si>
    <t>2.1 Intern løn</t>
  </si>
  <si>
    <t>2.4 Øvrige projektudgifter</t>
  </si>
  <si>
    <t>2.5 Indtægter i projektperioden</t>
  </si>
  <si>
    <t>2.6 Administrative omkostninger / overhead, som finansieres af projektet</t>
  </si>
  <si>
    <t>Oversigt over tilskud fra fonden i 2024</t>
  </si>
  <si>
    <t>2.2 Ekstern bistand: Navn og nøgleord for opgaven</t>
  </si>
  <si>
    <t>Vejledning til brug for udfyldelse skemaet - se teksten nedenfor</t>
  </si>
  <si>
    <t>Vejledning om konvertering af projektøkonomiskiemaet fra Excel til pdf - se også indsat billede til højre.</t>
  </si>
  <si>
    <t>I budgetkolonnen anføres de udgifter under posterne intern løn, ekstern bistand osv, som er godkendt jf. ansøgningen til fonden. Har fonden fx efterfølgende godkendt et ændringsbudget, er det tallene derfra, som skal angives.</t>
  </si>
  <si>
    <t>Anden finansiering i form af ”in kind” skal ikke medtages her, men skal omtales under punkt 1.</t>
  </si>
  <si>
    <t>Hvis en projektforlængelse til efterfølgende bevillingsår er indsendt men ikke færdigbehandlet af fonden, kan det oplyses under punkt 1 nedenfor.</t>
  </si>
  <si>
    <t>Udgifter - uanset relevansen og nødvendigheden heraf, er kun tilskudsberettigede, når de er medtaget i et af fonden godkendt budget. 
Se også fondens vejledning jf. punktet om ændring af budgettet.</t>
  </si>
  <si>
    <r>
      <rPr>
        <b/>
        <sz val="9"/>
        <color theme="1"/>
        <rFont val="Arial"/>
        <family val="2"/>
      </rPr>
      <t>Når</t>
    </r>
    <r>
      <rPr>
        <sz val="9"/>
        <color theme="1"/>
        <rFont val="Arial"/>
        <family val="2"/>
      </rPr>
      <t xml:space="preserve"> tilskuddet finansierer overhead/administrative omkostninger, </t>
    </r>
    <r>
      <rPr>
        <b/>
        <sz val="9"/>
        <color theme="1"/>
        <rFont val="Arial"/>
        <family val="2"/>
      </rPr>
      <t>skal</t>
    </r>
    <r>
      <rPr>
        <sz val="9"/>
        <color theme="1"/>
        <rFont val="Arial"/>
        <family val="2"/>
      </rPr>
      <t xml:space="preserve"> dette fremgå af projektøkonomiskemaet.</t>
    </r>
    <r>
      <rPr>
        <sz val="9"/>
        <color theme="1"/>
        <rFont val="Arial"/>
        <family val="2"/>
      </rPr>
      <t xml:space="preserve"> Derudover skal det under dette afsnit oplyses, hvilke administrative omkostninger, som er blevet finansieret af tilskuddet</t>
    </r>
    <r>
      <rPr>
        <sz val="9"/>
        <color theme="1"/>
        <rFont val="Arial"/>
        <family val="2"/>
      </rPr>
      <t>. Kravet gælder for alle tilskudsmodtagere. De administrative omkostninger / overhead skal være afholdte og betalt ved regnskabsaflæggelsen. Der skal være et økonomisk rimeligt og sædvanligt forhold mellem projektets aktiviteter og det dertil knyttede overhead.</t>
    </r>
  </si>
  <si>
    <t>Budgettet, jf. basisansøgning</t>
  </si>
  <si>
    <t>Budgettet, jf. projektforlængelse fra forrige bevillingsår</t>
  </si>
  <si>
    <t>Budgettet, jf. basisansøgning + projektforlængelse fra forrige bevillingsår</t>
  </si>
  <si>
    <t>Specifikationen af udgifterne i tilskudsregnskabet skal være sammenligneligt med projektets budget godkendt af fonden.</t>
  </si>
  <si>
    <t>Udgifterne skal være sammenligneligt med budgettet godkendt af fonden</t>
  </si>
  <si>
    <t xml:space="preserve">Udgifterne skal være sammenligneligt med budgettet </t>
  </si>
  <si>
    <t>Når der er flere tilskudsydere / finansieringskilder herunder egenfinansiering i projektet er udgangspunktet, at forholdet mellem de forskellige finansieringskilder skal forblive intakt sammenlignet med budgettet. Hvis der er afvigelser, skal der redegøres herfor under punkt 1 nedenfor.</t>
  </si>
  <si>
    <t>Fonden har lavet en standardopsætning af siderne i form af angivelse af "udskriftsområde". Det betyder, at det alene er udskriftsområdet, som kommer med ved fysisk udskrift eller ved konvertering/udskrift til pdf. De grå kanter markerer udskriftsområdet. Undlad derfor ved udskrift / konvertering til pdf at ændre på sideopsætningen, herunder at anvende skaleringsfunktionen. Vejledning om konvertering af projektøkonomiskemaet fra Excel til pdf - se indsat billede til højre.</t>
  </si>
  <si>
    <r>
      <t xml:space="preserve">Det er timeantal, timeløn og overheadsats i </t>
    </r>
    <r>
      <rPr>
        <b/>
        <sz val="10"/>
        <color theme="5" tint="9.9978637043366805E-2"/>
        <rFont val="Arial"/>
        <family val="2"/>
      </rPr>
      <t>regnskabet</t>
    </r>
    <r>
      <rPr>
        <sz val="10"/>
        <color theme="5" tint="9.9978637043366805E-2"/>
        <rFont val="Arial"/>
        <family val="2"/>
      </rPr>
      <t xml:space="preserve">, som skal oplyses i kolonne B, C, D. Derved beregnes lønudgifterne automatisk i kolonne F/G. </t>
    </r>
  </si>
  <si>
    <r>
      <rPr>
        <b/>
        <sz val="9"/>
        <color theme="5" tint="9.9978637043366805E-2"/>
        <rFont val="Arial"/>
        <family val="2"/>
      </rPr>
      <t>OBS</t>
    </r>
    <r>
      <rPr>
        <sz val="9"/>
        <color theme="5" tint="9.9978637043366805E-2"/>
        <rFont val="Arial"/>
        <family val="2"/>
      </rPr>
      <t xml:space="preserve"> - når der indgår overheadudgifter i tilskudsregnskab, så </t>
    </r>
    <r>
      <rPr>
        <b/>
        <sz val="9"/>
        <color theme="5" tint="9.9978637043366805E-2"/>
        <rFont val="Arial"/>
        <family val="2"/>
      </rPr>
      <t>SKAL</t>
    </r>
    <r>
      <rPr>
        <sz val="9"/>
        <color theme="5" tint="9.9978637043366805E-2"/>
        <rFont val="Arial"/>
        <family val="2"/>
      </rPr>
      <t xml:space="preserve"> udgifterne specificeres sidst i dokumentet.</t>
    </r>
  </si>
  <si>
    <t>Der kan indsættes flere rækker under de enkelte afsnit, hvis der er behov for det. Der kan ligeledes slettes overflødige rækker.  
Sørg for en hensigtsmæssig sidedeling - dvs ikke midt i tabellen - ved fx at lave tvungen sidedeling. 
Den vejledende tekst skal ikke slettes.</t>
  </si>
  <si>
    <t>Den vejledende tekst skal ikke slettes.</t>
  </si>
  <si>
    <r>
      <t xml:space="preserve">Med navn menes fx Universitets navn eller virksomhedens navn. 
Navn og nøgleord for opgaven </t>
    </r>
    <r>
      <rPr>
        <b/>
        <sz val="9"/>
        <color theme="5" tint="9.9978637043366805E-2"/>
        <rFont val="Arial"/>
        <family val="2"/>
      </rPr>
      <t>SKAL</t>
    </r>
    <r>
      <rPr>
        <sz val="9"/>
        <color theme="5" tint="9.9978637043366805E-2"/>
        <rFont val="Arial"/>
        <family val="2"/>
      </rPr>
      <t xml:space="preserve"> fremgå af tilskudsregnskabet uanset, hvordan det var oplyst i ansøgningen.</t>
    </r>
  </si>
  <si>
    <t>Alle celler i kontrollinjen skal gå i "0" / "0 %", når kolonnerne er udfyldt. Dette er udtryk for, at finansieringen svarer til udgifterne.</t>
  </si>
  <si>
    <t xml:space="preserve">Der kan indsættes flere rækker under de enkelte afsnit, hvis der er behov for det. Husk at kopiere formlen i kolonne J med i den nye række. 
</t>
  </si>
  <si>
    <t xml:space="preserve">Der kan ligeledes slettes overflødige rækker. </t>
  </si>
  <si>
    <t>Budgettet, jf. ændringsansøgning</t>
  </si>
  <si>
    <t>Budgettet, jf. projektforlængelse til næste bevillingsår</t>
  </si>
  <si>
    <t>(A-B)/SUM B
%</t>
  </si>
  <si>
    <t xml:space="preserve">Væsentlige afvigelser mellem budget og regnskab kommenteres. Som væsentligt anses afvigelser på og over 10 pct. mellem budget og regnskab for projektets samlede tilskudsgrundlag samt for hver budgetpost dvs. Intern løn, Ekstern bistand, Udstyr, Øvrige udgifter samt Indtægter set i forhold til det samlede tilskudsgrundlag. Afvigelsen er beregnet i kolonne J. Eventuelle kommentarer vedr. moms kan oplyses under dette punkt. Ligeledes kan eventuelle bemærkninger om det budget, som regnskabet holdes op i mod, kommenteres her. Bemærkninger til projektets finansiering kan nævnes. Navnet på anden finansiering nævnes i selve skemaet og kan eventuelt uddybes her. Hvis der er tale om tilskudsordninger, som indeholder flere forskellige ordninger, skal den konkrete ordning nævnes. Eventuel ændring af finansieringskilder og ændringer heri omtales. Anden finansiering i form af ”in kind” beskrevet i ansøgningen skal omtales her. </t>
  </si>
  <si>
    <t>2.3 Udstyr - køb af udstyr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</si>
</sst>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32"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9"/>
      <color theme="1"/>
      <name val="Arial"/>
      <family val="2"/>
    </font>
    <font>
      <sz val="8"/>
      <color theme="1"/>
      <name val="Arial"/>
      <family val="2"/>
    </font>
    <font>
      <b/>
      <sz val="10"/>
      <color theme="1"/>
      <name val="Arial"/>
      <family val="2"/>
    </font>
    <font>
      <sz val="9"/>
      <color rgb="FFFF0000"/>
      <name val="Arial"/>
      <family val="2"/>
    </font>
    <font>
      <b/>
      <sz val="9"/>
      <color rgb="FF000000"/>
      <name val="Arial"/>
      <family val="2"/>
    </font>
    <font>
      <sz val="9"/>
      <color rgb="FF000000"/>
      <name val="Arial"/>
      <family val="2"/>
    </font>
    <font>
      <u/>
      <sz val="9"/>
      <color theme="1"/>
      <name val="Arial"/>
      <family val="2"/>
    </font>
    <font>
      <b/>
      <sz val="11"/>
      <color theme="1"/>
      <name val="Calibri"/>
      <family val="2"/>
    </font>
    <font>
      <sz val="9"/>
      <name val="Arial"/>
      <family val="2"/>
    </font>
    <font>
      <sz val="9"/>
      <color theme="5" tint="9.9978637043366805E-2"/>
      <name val="Arial"/>
      <family val="2"/>
    </font>
    <font>
      <u/>
      <sz val="9"/>
      <color theme="5" tint="9.9978637043366805E-2"/>
      <name val="Arial"/>
      <family val="2"/>
    </font>
    <font>
      <sz val="10"/>
      <color theme="5" tint="9.9978637043366805E-2"/>
      <name val="Arial"/>
      <family val="2"/>
    </font>
    <font>
      <b/>
      <sz val="10"/>
      <color theme="5" tint="9.9978637043366805E-2"/>
      <name val="Arial"/>
      <family val="2"/>
    </font>
    <font>
      <b/>
      <sz val="9"/>
      <color theme="5" tint="9.9978637043366805E-2"/>
      <name val="Arial"/>
      <family val="2"/>
    </font>
    <font>
      <sz val="10"/>
      <color theme="3" tint="0.39997558519241921"/>
      <name val="Arial"/>
      <family val="2"/>
    </font>
    <font>
      <sz val="9"/>
      <color theme="3" tint="0.3999755851924192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F1F1F3"/>
        <bgColor indexed="64"/>
      </patternFill>
    </fill>
    <fill>
      <patternFill patternType="solid">
        <fgColor theme="3" tint="0.59999389629810485"/>
        <bgColor indexed="64"/>
      </patternFill>
    </fill>
    <fill>
      <patternFill patternType="solid">
        <fgColor rgb="FF92D050"/>
        <bgColor indexed="64"/>
      </patternFill>
    </fill>
  </fills>
  <borders count="36">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ck">
        <color theme="0" tint="-0.34998626667073579"/>
      </right>
      <top/>
      <bottom/>
      <diagonal/>
    </border>
    <border>
      <left/>
      <right style="thick">
        <color theme="0" tint="-0.24994659260841701"/>
      </right>
      <top/>
      <bottom/>
      <diagonal/>
    </border>
    <border>
      <left/>
      <right style="thick">
        <color theme="0" tint="-0.24994659260841701"/>
      </right>
      <top/>
      <bottom style="thick">
        <color theme="0" tint="-0.24994659260841701"/>
      </bottom>
      <diagonal/>
    </border>
    <border>
      <left/>
      <right/>
      <top/>
      <bottom style="thick">
        <color theme="0" tint="-0.24994659260841701"/>
      </bottom>
      <diagonal/>
    </border>
    <border>
      <left/>
      <right/>
      <top/>
      <bottom style="thick">
        <color theme="0" tint="-0.14996795556505021"/>
      </bottom>
      <diagonal/>
    </border>
    <border>
      <left style="thick">
        <color theme="0" tint="-0.14996795556505021"/>
      </left>
      <right/>
      <top style="thick">
        <color theme="0" tint="-0.14996795556505021"/>
      </top>
      <bottom/>
      <diagonal/>
    </border>
    <border>
      <left/>
      <right/>
      <top style="thick">
        <color theme="0" tint="-0.14996795556505021"/>
      </top>
      <bottom/>
      <diagonal/>
    </border>
    <border>
      <left/>
      <right style="thick">
        <color theme="0" tint="-0.14996795556505021"/>
      </right>
      <top style="thick">
        <color theme="0" tint="-0.14996795556505021"/>
      </top>
      <bottom/>
      <diagonal/>
    </border>
    <border>
      <left style="thick">
        <color theme="0" tint="-0.14996795556505021"/>
      </left>
      <right/>
      <top/>
      <bottom/>
      <diagonal/>
    </border>
    <border>
      <left/>
      <right style="thick">
        <color theme="0" tint="-0.14996795556505021"/>
      </right>
      <top/>
      <bottom/>
      <diagonal/>
    </border>
    <border>
      <left style="thick">
        <color theme="0" tint="-0.14996795556505021"/>
      </left>
      <right/>
      <top/>
      <bottom style="thick">
        <color theme="0" tint="-0.14996795556505021"/>
      </bottom>
      <diagonal/>
    </border>
    <border>
      <left/>
      <right style="thick">
        <color theme="0" tint="-0.14996795556505021"/>
      </right>
      <top/>
      <bottom style="thick">
        <color theme="0" tint="-0.14996795556505021"/>
      </bottom>
      <diagonal/>
    </border>
  </borders>
  <cellStyleXfs count="2">
    <xf numFmtId="0" fontId="0" fillId="0" borderId="0"/>
    <xf numFmtId="9" fontId="15" fillId="0" borderId="0" applyFont="0" applyFill="0" applyBorder="0" applyAlignment="0" applyProtection="0"/>
  </cellStyleXfs>
  <cellXfs count="378">
    <xf numFmtId="0" fontId="0" fillId="0" borderId="0" xfId="0"/>
    <xf numFmtId="9" fontId="14" fillId="2" borderId="1" xfId="0" applyNumberFormat="1" applyFont="1" applyFill="1" applyBorder="1" applyAlignment="1">
      <alignment horizontal="right"/>
    </xf>
    <xf numFmtId="3" fontId="16" fillId="0" borderId="15" xfId="0" applyNumberFormat="1" applyFont="1" applyBorder="1" applyAlignment="1" applyProtection="1">
      <alignment horizontal="right"/>
      <protection locked="0"/>
    </xf>
    <xf numFmtId="3" fontId="14" fillId="0" borderId="15" xfId="0" applyNumberFormat="1" applyFont="1" applyBorder="1" applyAlignment="1" applyProtection="1">
      <alignment horizontal="right"/>
      <protection locked="0"/>
    </xf>
    <xf numFmtId="10" fontId="14" fillId="2" borderId="1" xfId="0" applyNumberFormat="1" applyFont="1" applyFill="1" applyBorder="1" applyAlignment="1">
      <alignment horizontal="right"/>
    </xf>
    <xf numFmtId="3" fontId="14" fillId="2" borderId="1" xfId="0" applyNumberFormat="1" applyFont="1" applyFill="1" applyBorder="1" applyAlignment="1">
      <alignment horizontal="right"/>
    </xf>
    <xf numFmtId="3" fontId="14" fillId="0" borderId="20" xfId="0" applyNumberFormat="1" applyFont="1" applyBorder="1" applyAlignment="1" applyProtection="1">
      <alignment horizontal="right"/>
      <protection locked="0"/>
    </xf>
    <xf numFmtId="9" fontId="16" fillId="2" borderId="12" xfId="0" applyNumberFormat="1" applyFont="1" applyFill="1" applyBorder="1" applyAlignment="1">
      <alignment horizontal="right"/>
    </xf>
    <xf numFmtId="3" fontId="16" fillId="0" borderId="0" xfId="0" applyNumberFormat="1" applyFont="1" applyAlignment="1" applyProtection="1">
      <alignment horizontal="right"/>
      <protection locked="0"/>
    </xf>
    <xf numFmtId="3" fontId="14" fillId="0" borderId="0" xfId="0" applyNumberFormat="1" applyFont="1" applyAlignment="1">
      <alignment horizontal="right"/>
    </xf>
    <xf numFmtId="3" fontId="16" fillId="0" borderId="0" xfId="0" applyNumberFormat="1" applyFont="1" applyAlignment="1">
      <alignment horizontal="right"/>
    </xf>
    <xf numFmtId="0" fontId="17" fillId="2" borderId="0" xfId="0" applyFont="1" applyFill="1" applyAlignment="1">
      <alignment horizontal="center" vertical="center" wrapText="1"/>
    </xf>
    <xf numFmtId="0" fontId="14" fillId="3" borderId="20" xfId="0" applyFont="1" applyFill="1" applyBorder="1" applyAlignment="1">
      <alignment horizontal="center" vertical="top" wrapText="1"/>
    </xf>
    <xf numFmtId="0" fontId="14" fillId="2" borderId="10" xfId="0" applyFont="1" applyFill="1" applyBorder="1" applyAlignment="1">
      <alignment horizontal="center" vertical="top" wrapText="1"/>
    </xf>
    <xf numFmtId="3" fontId="16" fillId="2" borderId="19" xfId="0" applyNumberFormat="1" applyFont="1" applyFill="1" applyBorder="1" applyAlignment="1" applyProtection="1">
      <alignment horizontal="right"/>
      <protection locked="0"/>
    </xf>
    <xf numFmtId="0" fontId="17" fillId="2" borderId="4" xfId="0" applyFont="1" applyFill="1" applyBorder="1" applyAlignment="1">
      <alignment horizontal="center" vertical="center" wrapText="1"/>
    </xf>
    <xf numFmtId="0" fontId="14" fillId="0" borderId="7" xfId="0" applyFont="1" applyBorder="1" applyProtection="1">
      <protection locked="0"/>
    </xf>
    <xf numFmtId="0" fontId="14" fillId="0" borderId="0" xfId="0" applyFont="1"/>
    <xf numFmtId="0" fontId="14" fillId="0" borderId="0" xfId="0" applyFont="1" applyAlignment="1">
      <alignment horizontal="right"/>
    </xf>
    <xf numFmtId="0" fontId="16" fillId="3" borderId="13" xfId="0" applyFont="1" applyFill="1" applyBorder="1"/>
    <xf numFmtId="0" fontId="14" fillId="3" borderId="4" xfId="0" applyFont="1" applyFill="1" applyBorder="1"/>
    <xf numFmtId="0" fontId="14" fillId="3" borderId="4" xfId="0" applyFont="1" applyFill="1" applyBorder="1" applyAlignment="1">
      <alignment horizontal="right"/>
    </xf>
    <xf numFmtId="0" fontId="14" fillId="3" borderId="6" xfId="0" applyFont="1" applyFill="1" applyBorder="1"/>
    <xf numFmtId="0" fontId="14" fillId="3" borderId="3" xfId="0" applyFont="1" applyFill="1" applyBorder="1"/>
    <xf numFmtId="0" fontId="14" fillId="3" borderId="3" xfId="0" applyFont="1" applyFill="1" applyBorder="1" applyAlignment="1">
      <alignment horizontal="right"/>
    </xf>
    <xf numFmtId="0" fontId="14" fillId="2" borderId="5" xfId="0" applyFont="1" applyFill="1" applyBorder="1"/>
    <xf numFmtId="3" fontId="14" fillId="0" borderId="15" xfId="0" applyNumberFormat="1" applyFont="1" applyBorder="1" applyAlignment="1" applyProtection="1">
      <alignment horizontal="center"/>
      <protection locked="0"/>
    </xf>
    <xf numFmtId="3" fontId="14" fillId="0" borderId="11" xfId="0" applyNumberFormat="1" applyFont="1" applyBorder="1" applyAlignment="1" applyProtection="1">
      <alignment horizontal="center"/>
      <protection locked="0"/>
    </xf>
    <xf numFmtId="164" fontId="14" fillId="0" borderId="15" xfId="0" applyNumberFormat="1" applyFont="1" applyBorder="1" applyAlignment="1" applyProtection="1">
      <alignment horizontal="center"/>
      <protection locked="0"/>
    </xf>
    <xf numFmtId="3" fontId="14" fillId="2" borderId="15" xfId="0" applyNumberFormat="1" applyFont="1" applyFill="1" applyBorder="1" applyAlignment="1">
      <alignment horizontal="center"/>
    </xf>
    <xf numFmtId="9" fontId="14" fillId="2" borderId="15" xfId="0" applyNumberFormat="1" applyFont="1" applyFill="1" applyBorder="1" applyAlignment="1">
      <alignment horizontal="right"/>
    </xf>
    <xf numFmtId="0" fontId="14" fillId="0" borderId="15" xfId="0" applyFont="1" applyBorder="1" applyProtection="1">
      <protection locked="0"/>
    </xf>
    <xf numFmtId="0" fontId="14" fillId="2" borderId="1" xfId="0" applyFont="1" applyFill="1" applyBorder="1"/>
    <xf numFmtId="0" fontId="14" fillId="2" borderId="11" xfId="0" applyFont="1" applyFill="1" applyBorder="1"/>
    <xf numFmtId="0" fontId="14" fillId="2" borderId="7" xfId="0" applyFont="1" applyFill="1" applyBorder="1"/>
    <xf numFmtId="0" fontId="14" fillId="2" borderId="1" xfId="0" applyFont="1" applyFill="1" applyBorder="1" applyAlignment="1">
      <alignment horizontal="right"/>
    </xf>
    <xf numFmtId="0" fontId="14" fillId="2" borderId="11" xfId="0" applyFont="1" applyFill="1" applyBorder="1" applyAlignment="1">
      <alignment horizontal="right"/>
    </xf>
    <xf numFmtId="0" fontId="16" fillId="2" borderId="5" xfId="0" applyFont="1" applyFill="1" applyBorder="1"/>
    <xf numFmtId="0" fontId="16" fillId="2" borderId="0" xfId="0" applyFont="1" applyFill="1"/>
    <xf numFmtId="0" fontId="16" fillId="2" borderId="4" xfId="0" applyFont="1" applyFill="1" applyBorder="1" applyAlignment="1">
      <alignment horizontal="right"/>
    </xf>
    <xf numFmtId="0" fontId="16" fillId="2" borderId="9" xfId="0" applyFont="1" applyFill="1" applyBorder="1" applyAlignment="1">
      <alignment horizontal="right"/>
    </xf>
    <xf numFmtId="0" fontId="14" fillId="2" borderId="7" xfId="0" applyFont="1" applyFill="1" applyBorder="1" applyAlignment="1">
      <alignment horizontal="left"/>
    </xf>
    <xf numFmtId="0" fontId="14" fillId="2" borderId="15" xfId="0" applyFont="1" applyFill="1" applyBorder="1" applyAlignment="1">
      <alignment horizontal="left"/>
    </xf>
    <xf numFmtId="0" fontId="16" fillId="2" borderId="7" xfId="0" applyFont="1" applyFill="1" applyBorder="1"/>
    <xf numFmtId="0" fontId="16" fillId="2" borderId="1" xfId="0" applyFont="1" applyFill="1" applyBorder="1"/>
    <xf numFmtId="0" fontId="16" fillId="2" borderId="1" xfId="0" applyFont="1" applyFill="1" applyBorder="1" applyAlignment="1">
      <alignment horizontal="right"/>
    </xf>
    <xf numFmtId="0" fontId="16" fillId="2" borderId="11" xfId="0" applyFont="1" applyFill="1" applyBorder="1" applyAlignment="1">
      <alignment horizontal="right"/>
    </xf>
    <xf numFmtId="0" fontId="14" fillId="2" borderId="0" xfId="0" applyFont="1" applyFill="1"/>
    <xf numFmtId="0" fontId="14" fillId="2" borderId="0" xfId="0" applyFont="1" applyFill="1" applyAlignment="1">
      <alignment horizontal="right"/>
    </xf>
    <xf numFmtId="0" fontId="14" fillId="2" borderId="9" xfId="0" applyFont="1" applyFill="1" applyBorder="1" applyAlignment="1">
      <alignment horizontal="right"/>
    </xf>
    <xf numFmtId="0" fontId="16" fillId="2" borderId="8" xfId="0" applyFont="1" applyFill="1" applyBorder="1"/>
    <xf numFmtId="0" fontId="16" fillId="2" borderId="2" xfId="0" applyFont="1" applyFill="1" applyBorder="1"/>
    <xf numFmtId="0" fontId="16" fillId="2" borderId="2" xfId="0" applyFont="1" applyFill="1" applyBorder="1" applyAlignment="1">
      <alignment horizontal="right"/>
    </xf>
    <xf numFmtId="0" fontId="16" fillId="2" borderId="12" xfId="0" applyFont="1" applyFill="1" applyBorder="1" applyAlignment="1">
      <alignment horizontal="right"/>
    </xf>
    <xf numFmtId="3" fontId="16" fillId="2" borderId="12" xfId="0" applyNumberFormat="1" applyFont="1" applyFill="1" applyBorder="1" applyAlignment="1">
      <alignment horizontal="right"/>
    </xf>
    <xf numFmtId="0" fontId="14" fillId="2" borderId="17" xfId="0" applyFont="1" applyFill="1" applyBorder="1"/>
    <xf numFmtId="0" fontId="16" fillId="2" borderId="16" xfId="0" applyFont="1" applyFill="1" applyBorder="1"/>
    <xf numFmtId="0" fontId="16" fillId="2" borderId="16" xfId="0" applyFont="1" applyFill="1" applyBorder="1" applyAlignment="1">
      <alignment horizontal="right"/>
    </xf>
    <xf numFmtId="0" fontId="16" fillId="2" borderId="18" xfId="0" applyFont="1" applyFill="1" applyBorder="1" applyAlignment="1">
      <alignment horizontal="right"/>
    </xf>
    <xf numFmtId="9" fontId="14" fillId="2" borderId="20" xfId="1" applyFont="1" applyFill="1" applyBorder="1" applyAlignment="1">
      <alignment horizontal="right"/>
    </xf>
    <xf numFmtId="9" fontId="14" fillId="0" borderId="0" xfId="1" applyFont="1" applyFill="1" applyBorder="1" applyAlignment="1">
      <alignment horizontal="right"/>
    </xf>
    <xf numFmtId="0" fontId="16" fillId="3" borderId="6" xfId="0" applyFont="1" applyFill="1" applyBorder="1"/>
    <xf numFmtId="0" fontId="16" fillId="3" borderId="3" xfId="0" applyFont="1" applyFill="1" applyBorder="1"/>
    <xf numFmtId="0" fontId="16" fillId="2" borderId="6" xfId="0" applyFont="1" applyFill="1" applyBorder="1"/>
    <xf numFmtId="0" fontId="16" fillId="2" borderId="3" xfId="0" applyFont="1" applyFill="1" applyBorder="1"/>
    <xf numFmtId="0" fontId="14" fillId="2" borderId="3" xfId="0" applyFont="1" applyFill="1" applyBorder="1"/>
    <xf numFmtId="0" fontId="14" fillId="2" borderId="3" xfId="0" applyFont="1" applyFill="1" applyBorder="1" applyAlignment="1">
      <alignment horizontal="right"/>
    </xf>
    <xf numFmtId="9" fontId="14" fillId="2" borderId="11" xfId="0" applyNumberFormat="1" applyFont="1" applyFill="1" applyBorder="1" applyAlignment="1">
      <alignment horizontal="right"/>
    </xf>
    <xf numFmtId="0" fontId="14" fillId="2" borderId="4" xfId="0" applyFont="1" applyFill="1" applyBorder="1"/>
    <xf numFmtId="0" fontId="16" fillId="2" borderId="8" xfId="0" applyFont="1" applyFill="1" applyBorder="1" applyAlignment="1">
      <alignment wrapText="1"/>
    </xf>
    <xf numFmtId="0" fontId="16" fillId="2" borderId="2" xfId="0" applyFont="1" applyFill="1" applyBorder="1" applyAlignment="1">
      <alignment wrapText="1"/>
    </xf>
    <xf numFmtId="0" fontId="16" fillId="2" borderId="21" xfId="0" applyFont="1" applyFill="1" applyBorder="1"/>
    <xf numFmtId="0" fontId="14" fillId="0" borderId="0" xfId="0" applyFont="1" applyAlignment="1">
      <alignment wrapText="1"/>
    </xf>
    <xf numFmtId="9" fontId="14" fillId="0" borderId="0" xfId="0" applyNumberFormat="1" applyFont="1" applyAlignment="1">
      <alignment horizontal="right"/>
    </xf>
    <xf numFmtId="9" fontId="14" fillId="2" borderId="0" xfId="1" applyFont="1" applyFill="1" applyAlignment="1">
      <alignment horizontal="right"/>
    </xf>
    <xf numFmtId="1" fontId="14" fillId="2" borderId="0" xfId="0" applyNumberFormat="1" applyFont="1" applyFill="1" applyAlignment="1">
      <alignment horizontal="right"/>
    </xf>
    <xf numFmtId="9" fontId="14" fillId="0" borderId="11" xfId="0" applyNumberFormat="1" applyFont="1" applyBorder="1" applyAlignment="1">
      <alignment horizontal="right"/>
    </xf>
    <xf numFmtId="0" fontId="14" fillId="0" borderId="15" xfId="0" applyFont="1" applyBorder="1" applyAlignment="1" applyProtection="1">
      <alignment horizontal="right"/>
      <protection locked="0"/>
    </xf>
    <xf numFmtId="0" fontId="16" fillId="3" borderId="23" xfId="0" applyFont="1" applyFill="1" applyBorder="1" applyAlignment="1">
      <alignment horizontal="center" vertical="center"/>
    </xf>
    <xf numFmtId="9" fontId="16" fillId="2" borderId="19" xfId="0" applyNumberFormat="1" applyFont="1" applyFill="1" applyBorder="1" applyAlignment="1">
      <alignment horizontal="right"/>
    </xf>
    <xf numFmtId="9" fontId="14" fillId="2" borderId="0" xfId="0" applyNumberFormat="1" applyFont="1" applyFill="1" applyAlignment="1">
      <alignment horizontal="right"/>
    </xf>
    <xf numFmtId="0" fontId="14" fillId="0" borderId="0" xfId="0" applyFont="1" applyProtection="1">
      <protection locked="0"/>
    </xf>
    <xf numFmtId="0" fontId="14" fillId="0" borderId="0" xfId="0" applyFont="1" applyAlignment="1" applyProtection="1">
      <alignment horizontal="right"/>
      <protection locked="0"/>
    </xf>
    <xf numFmtId="9" fontId="14" fillId="0" borderId="11" xfId="0" applyNumberFormat="1" applyFont="1" applyBorder="1" applyAlignment="1" applyProtection="1">
      <alignment horizontal="right"/>
      <protection locked="0"/>
    </xf>
    <xf numFmtId="0" fontId="18" fillId="0" borderId="0" xfId="0" applyFont="1"/>
    <xf numFmtId="0" fontId="0" fillId="0" borderId="0" xfId="0"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9"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0" xfId="0" applyAlignment="1" applyProtection="1">
      <alignment horizontal="right"/>
      <protection locked="0"/>
    </xf>
    <xf numFmtId="1" fontId="14" fillId="2" borderId="15" xfId="0" applyNumberFormat="1" applyFont="1" applyFill="1" applyBorder="1" applyAlignment="1">
      <alignment horizontal="right"/>
    </xf>
    <xf numFmtId="0" fontId="13" fillId="0" borderId="7" xfId="0" applyFont="1" applyBorder="1" applyProtection="1">
      <protection locked="0"/>
    </xf>
    <xf numFmtId="0" fontId="0" fillId="0" borderId="3" xfId="0" applyBorder="1"/>
    <xf numFmtId="0" fontId="18" fillId="0" borderId="3" xfId="0" applyFont="1" applyBorder="1" applyProtection="1">
      <protection locked="0"/>
    </xf>
    <xf numFmtId="0" fontId="0" fillId="0" borderId="0" xfId="0" applyAlignment="1" applyProtection="1">
      <alignment vertical="center"/>
      <protection locked="0"/>
    </xf>
    <xf numFmtId="0" fontId="18" fillId="0" borderId="0" xfId="0" applyFont="1" applyProtection="1">
      <protection locked="0"/>
    </xf>
    <xf numFmtId="3" fontId="14" fillId="2" borderId="11" xfId="0" applyNumberFormat="1" applyFont="1" applyFill="1" applyBorder="1" applyAlignment="1">
      <alignment horizontal="right"/>
    </xf>
    <xf numFmtId="0" fontId="18" fillId="0" borderId="0" xfId="0" applyFont="1" applyAlignment="1" applyProtection="1">
      <alignment vertical="top"/>
      <protection locked="0"/>
    </xf>
    <xf numFmtId="1" fontId="14" fillId="0" borderId="0" xfId="0" applyNumberFormat="1" applyFont="1" applyAlignment="1">
      <alignment horizontal="right"/>
    </xf>
    <xf numFmtId="0" fontId="18" fillId="0" borderId="3" xfId="0" applyFont="1" applyBorder="1" applyAlignment="1" applyProtection="1">
      <alignment vertical="top"/>
      <protection locked="0"/>
    </xf>
    <xf numFmtId="0" fontId="12" fillId="2" borderId="0" xfId="0" applyFont="1" applyFill="1" applyAlignment="1">
      <alignment wrapText="1"/>
    </xf>
    <xf numFmtId="0" fontId="11" fillId="0" borderId="0" xfId="0" applyFont="1"/>
    <xf numFmtId="0" fontId="19" fillId="0" borderId="0" xfId="0" applyFont="1" applyProtection="1">
      <protection locked="0"/>
    </xf>
    <xf numFmtId="0" fontId="16" fillId="5" borderId="0" xfId="0" applyFont="1" applyFill="1" applyAlignment="1">
      <alignment vertical="top"/>
    </xf>
    <xf numFmtId="0" fontId="11" fillId="5" borderId="0" xfId="0" applyFont="1" applyFill="1"/>
    <xf numFmtId="0" fontId="20" fillId="3" borderId="23" xfId="0" applyFont="1" applyFill="1" applyBorder="1" applyAlignment="1">
      <alignment horizontal="center" vertical="center" wrapText="1"/>
    </xf>
    <xf numFmtId="0" fontId="11" fillId="3" borderId="20" xfId="0" applyFont="1" applyFill="1" applyBorder="1" applyAlignment="1">
      <alignment vertical="center" wrapText="1"/>
    </xf>
    <xf numFmtId="6" fontId="11" fillId="3" borderId="20" xfId="0" applyNumberFormat="1" applyFont="1" applyFill="1" applyBorder="1" applyAlignment="1">
      <alignment horizontal="center" vertical="center" wrapText="1"/>
    </xf>
    <xf numFmtId="6" fontId="21" fillId="3" borderId="20" xfId="0" applyNumberFormat="1"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0" borderId="0" xfId="0" applyFont="1" applyAlignment="1">
      <alignment vertical="center"/>
    </xf>
    <xf numFmtId="0" fontId="16" fillId="2" borderId="15" xfId="0" applyFont="1" applyFill="1" applyBorder="1" applyAlignment="1">
      <alignment horizontal="center" vertical="center" wrapText="1"/>
    </xf>
    <xf numFmtId="3" fontId="11" fillId="2" borderId="1" xfId="0" applyNumberFormat="1" applyFont="1" applyFill="1" applyBorder="1" applyAlignment="1">
      <alignment horizontal="center"/>
    </xf>
    <xf numFmtId="3" fontId="11" fillId="2" borderId="15" xfId="0" applyNumberFormat="1" applyFont="1" applyFill="1" applyBorder="1" applyAlignment="1">
      <alignment horizontal="center"/>
    </xf>
    <xf numFmtId="3" fontId="11" fillId="2" borderId="11" xfId="0" applyNumberFormat="1" applyFont="1" applyFill="1" applyBorder="1" applyAlignment="1">
      <alignment horizontal="center"/>
    </xf>
    <xf numFmtId="0" fontId="11" fillId="0" borderId="15" xfId="0" applyFont="1" applyBorder="1" applyAlignment="1">
      <alignment horizontal="center" vertical="center" wrapText="1"/>
    </xf>
    <xf numFmtId="0" fontId="11" fillId="0" borderId="15" xfId="0" applyFont="1" applyBorder="1" applyAlignment="1">
      <alignment vertical="center" wrapText="1"/>
    </xf>
    <xf numFmtId="3" fontId="11" fillId="0" borderId="15" xfId="0" applyNumberFormat="1" applyFont="1" applyBorder="1" applyAlignment="1">
      <alignment horizontal="right" vertical="center" wrapText="1"/>
    </xf>
    <xf numFmtId="3" fontId="11" fillId="2" borderId="15" xfId="0" applyNumberFormat="1" applyFont="1" applyFill="1" applyBorder="1" applyAlignment="1">
      <alignment horizontal="right" vertical="center" wrapText="1"/>
    </xf>
    <xf numFmtId="9" fontId="11" fillId="2" borderId="15" xfId="0" applyNumberFormat="1" applyFont="1" applyFill="1" applyBorder="1" applyAlignment="1">
      <alignment horizontal="right" vertical="center" wrapText="1"/>
    </xf>
    <xf numFmtId="9" fontId="11" fillId="0" borderId="0" xfId="0" applyNumberFormat="1" applyFont="1" applyAlignment="1">
      <alignment vertical="top"/>
    </xf>
    <xf numFmtId="0" fontId="16" fillId="0" borderId="15" xfId="0" applyFont="1" applyBorder="1" applyAlignment="1">
      <alignment vertical="center" wrapText="1"/>
    </xf>
    <xf numFmtId="3" fontId="16" fillId="2" borderId="15" xfId="0" applyNumberFormat="1" applyFont="1" applyFill="1" applyBorder="1" applyAlignment="1">
      <alignment horizontal="right" vertical="center" wrapText="1"/>
    </xf>
    <xf numFmtId="9" fontId="16" fillId="2" borderId="15" xfId="0" applyNumberFormat="1" applyFont="1" applyFill="1" applyBorder="1" applyAlignment="1">
      <alignment horizontal="right" vertical="center" wrapText="1"/>
    </xf>
    <xf numFmtId="0" fontId="16" fillId="0" borderId="0" xfId="0" applyFont="1" applyAlignment="1">
      <alignment horizontal="left" vertical="center"/>
    </xf>
    <xf numFmtId="0" fontId="16" fillId="6" borderId="0" xfId="0" applyFont="1" applyFill="1"/>
    <xf numFmtId="0" fontId="11" fillId="6" borderId="0" xfId="0" applyFont="1" applyFill="1"/>
    <xf numFmtId="0" fontId="11" fillId="0" borderId="0" xfId="0" applyFont="1" applyAlignment="1">
      <alignment horizontal="center"/>
    </xf>
    <xf numFmtId="9" fontId="11" fillId="0" borderId="0" xfId="0" applyNumberFormat="1" applyFont="1" applyAlignment="1">
      <alignment horizontal="left"/>
    </xf>
    <xf numFmtId="0" fontId="11" fillId="0" borderId="0" xfId="0" applyFont="1" applyAlignment="1">
      <alignment horizontal="left"/>
    </xf>
    <xf numFmtId="0" fontId="16" fillId="0" borderId="0" xfId="0" applyFont="1"/>
    <xf numFmtId="3" fontId="11" fillId="0" borderId="0" xfId="0" applyNumberFormat="1" applyFont="1" applyAlignment="1" applyProtection="1">
      <alignment horizontal="right"/>
      <protection locked="0"/>
    </xf>
    <xf numFmtId="3" fontId="11" fillId="0" borderId="0" xfId="0" applyNumberFormat="1" applyFont="1" applyAlignment="1" applyProtection="1">
      <alignment horizontal="left"/>
      <protection locked="0"/>
    </xf>
    <xf numFmtId="0" fontId="11" fillId="0" borderId="0" xfId="0" applyFont="1" applyAlignment="1" applyProtection="1">
      <alignment vertical="center"/>
      <protection locked="0"/>
    </xf>
    <xf numFmtId="0" fontId="18" fillId="0" borderId="0" xfId="0" applyFont="1" applyAlignment="1">
      <alignment vertical="center"/>
    </xf>
    <xf numFmtId="0" fontId="10" fillId="0" borderId="0" xfId="0" applyFont="1" applyAlignment="1" applyProtection="1">
      <alignment horizontal="left"/>
      <protection locked="0"/>
    </xf>
    <xf numFmtId="0" fontId="10" fillId="0" borderId="24" xfId="0" applyFont="1" applyBorder="1" applyAlignment="1" applyProtection="1">
      <alignment horizontal="left"/>
      <protection locked="0"/>
    </xf>
    <xf numFmtId="0" fontId="10" fillId="0" borderId="0" xfId="0" applyFont="1" applyAlignment="1">
      <alignment horizontal="left" vertical="center" wrapText="1"/>
    </xf>
    <xf numFmtId="0" fontId="10" fillId="0" borderId="0" xfId="0" applyFont="1" applyAlignment="1">
      <alignment vertical="center"/>
    </xf>
    <xf numFmtId="0" fontId="10" fillId="0" borderId="0" xfId="0" applyFont="1"/>
    <xf numFmtId="0" fontId="10" fillId="0" borderId="9" xfId="0" applyFont="1" applyBorder="1" applyAlignment="1" applyProtection="1">
      <alignment horizontal="left"/>
      <protection locked="0"/>
    </xf>
    <xf numFmtId="0" fontId="10" fillId="0" borderId="5" xfId="0" applyFont="1" applyBorder="1" applyAlignment="1" applyProtection="1">
      <alignment vertical="top"/>
      <protection locked="0"/>
    </xf>
    <xf numFmtId="0" fontId="10" fillId="0" borderId="6" xfId="0" applyFont="1" applyBorder="1" applyAlignment="1" applyProtection="1">
      <alignment vertical="top"/>
      <protection locked="0"/>
    </xf>
    <xf numFmtId="0" fontId="10" fillId="0" borderId="3" xfId="0" applyFont="1" applyBorder="1" applyAlignment="1" applyProtection="1">
      <alignment horizontal="left"/>
      <protection locked="0"/>
    </xf>
    <xf numFmtId="0" fontId="16" fillId="0" borderId="3" xfId="0" applyFont="1" applyBorder="1" applyAlignment="1">
      <alignment horizontal="center" vertical="center" wrapText="1"/>
    </xf>
    <xf numFmtId="0" fontId="16" fillId="0" borderId="10" xfId="0" applyFont="1" applyBorder="1" applyAlignment="1">
      <alignment horizontal="center"/>
    </xf>
    <xf numFmtId="0" fontId="10" fillId="0" borderId="0" xfId="0" applyFont="1" applyAlignment="1" applyProtection="1">
      <alignment vertical="center"/>
      <protection locked="0"/>
    </xf>
    <xf numFmtId="0" fontId="16" fillId="3" borderId="13" xfId="0" applyFont="1" applyFill="1" applyBorder="1" applyAlignment="1">
      <alignment vertical="center"/>
    </xf>
    <xf numFmtId="0" fontId="10" fillId="3" borderId="4" xfId="0" applyFont="1" applyFill="1" applyBorder="1" applyAlignment="1">
      <alignment vertical="center"/>
    </xf>
    <xf numFmtId="0" fontId="10" fillId="3" borderId="4" xfId="0" applyFont="1" applyFill="1" applyBorder="1" applyAlignment="1">
      <alignment horizontal="center" vertical="center"/>
    </xf>
    <xf numFmtId="0" fontId="16" fillId="0" borderId="0" xfId="0" applyFont="1" applyAlignment="1">
      <alignment vertical="center"/>
    </xf>
    <xf numFmtId="0" fontId="10" fillId="0" borderId="24" xfId="0" applyFont="1" applyBorder="1" applyAlignment="1" applyProtection="1">
      <alignment horizontal="left" vertical="center"/>
      <protection locked="0"/>
    </xf>
    <xf numFmtId="0" fontId="10" fillId="0" borderId="0" xfId="0" applyFont="1" applyAlignment="1">
      <alignment horizontal="left" vertical="center"/>
    </xf>
    <xf numFmtId="0" fontId="10" fillId="3" borderId="3" xfId="0" applyFont="1" applyFill="1" applyBorder="1"/>
    <xf numFmtId="0" fontId="10" fillId="3" borderId="3" xfId="0" applyFont="1" applyFill="1" applyBorder="1" applyAlignment="1">
      <alignment horizontal="center"/>
    </xf>
    <xf numFmtId="0" fontId="10" fillId="0" borderId="7" xfId="0" applyFont="1" applyBorder="1" applyProtection="1">
      <protection locked="0"/>
    </xf>
    <xf numFmtId="0" fontId="10" fillId="0" borderId="15" xfId="0" applyFont="1" applyBorder="1" applyProtection="1">
      <protection locked="0"/>
    </xf>
    <xf numFmtId="0" fontId="10" fillId="0" borderId="0" xfId="0" applyFont="1" applyProtection="1">
      <protection locked="0"/>
    </xf>
    <xf numFmtId="0" fontId="10" fillId="0" borderId="0" xfId="0" applyFont="1" applyAlignment="1" applyProtection="1">
      <alignment horizontal="center"/>
      <protection locked="0"/>
    </xf>
    <xf numFmtId="0" fontId="16" fillId="0" borderId="8" xfId="0" applyFont="1" applyBorder="1" applyAlignment="1" applyProtection="1">
      <alignment vertical="top"/>
      <protection locked="0"/>
    </xf>
    <xf numFmtId="0" fontId="10" fillId="0" borderId="2" xfId="0" applyFont="1" applyBorder="1" applyAlignment="1" applyProtection="1">
      <alignment horizontal="center" vertical="top"/>
      <protection locked="0"/>
    </xf>
    <xf numFmtId="0" fontId="10" fillId="0" borderId="2" xfId="0" applyFont="1" applyBorder="1" applyAlignment="1" applyProtection="1">
      <alignment vertical="top"/>
      <protection locked="0"/>
    </xf>
    <xf numFmtId="0" fontId="10" fillId="0" borderId="0" xfId="0" applyFont="1" applyAlignment="1" applyProtection="1">
      <alignment horizontal="right"/>
      <protection locked="0"/>
    </xf>
    <xf numFmtId="0" fontId="22" fillId="0" borderId="0" xfId="0" applyFont="1" applyAlignment="1">
      <alignment vertical="center"/>
    </xf>
    <xf numFmtId="0" fontId="10" fillId="3" borderId="4" xfId="0" applyFont="1" applyFill="1" applyBorder="1" applyAlignment="1" applyProtection="1">
      <alignment vertical="center"/>
      <protection locked="0"/>
    </xf>
    <xf numFmtId="0" fontId="10" fillId="3" borderId="4" xfId="0" applyFont="1" applyFill="1" applyBorder="1" applyAlignment="1" applyProtection="1">
      <alignment horizontal="right" vertical="center"/>
      <protection locked="0"/>
    </xf>
    <xf numFmtId="0" fontId="10" fillId="3" borderId="3" xfId="0" applyFont="1" applyFill="1" applyBorder="1" applyProtection="1">
      <protection locked="0"/>
    </xf>
    <xf numFmtId="0" fontId="10" fillId="0" borderId="24" xfId="0" applyFont="1" applyBorder="1" applyAlignment="1" applyProtection="1">
      <alignment vertical="center"/>
      <protection locked="0"/>
    </xf>
    <xf numFmtId="0" fontId="10" fillId="0" borderId="24" xfId="0" applyFont="1" applyBorder="1" applyAlignment="1" applyProtection="1">
      <alignment horizontal="left" vertical="center" wrapText="1"/>
      <protection locked="0"/>
    </xf>
    <xf numFmtId="0" fontId="16" fillId="0" borderId="24" xfId="0" applyFont="1" applyBorder="1" applyAlignment="1" applyProtection="1">
      <alignment horizontal="left" wrapText="1"/>
      <protection locked="0"/>
    </xf>
    <xf numFmtId="0" fontId="10" fillId="3" borderId="4" xfId="0" applyFont="1" applyFill="1" applyBorder="1" applyAlignment="1">
      <alignment horizontal="right" vertical="center"/>
    </xf>
    <xf numFmtId="0" fontId="16" fillId="3" borderId="14" xfId="0" applyFont="1" applyFill="1" applyBorder="1" applyAlignment="1" applyProtection="1">
      <alignment horizontal="center" vertical="center"/>
      <protection locked="0"/>
    </xf>
    <xf numFmtId="0" fontId="10" fillId="3" borderId="3" xfId="0" applyFont="1" applyFill="1" applyBorder="1" applyAlignment="1">
      <alignment vertical="center"/>
    </xf>
    <xf numFmtId="0" fontId="10" fillId="3" borderId="3" xfId="0" applyFont="1" applyFill="1" applyBorder="1" applyAlignment="1">
      <alignment horizontal="right" vertical="center"/>
    </xf>
    <xf numFmtId="0" fontId="10" fillId="0" borderId="7" xfId="0" applyFont="1" applyBorder="1" applyAlignment="1" applyProtection="1">
      <alignment horizontal="left"/>
      <protection locked="0"/>
    </xf>
    <xf numFmtId="0" fontId="10" fillId="0" borderId="1" xfId="0" applyFont="1" applyBorder="1" applyAlignment="1" applyProtection="1">
      <alignment horizontal="left"/>
      <protection locked="0"/>
    </xf>
    <xf numFmtId="0" fontId="10" fillId="0" borderId="11" xfId="0" applyFont="1" applyBorder="1" applyAlignment="1" applyProtection="1">
      <alignment horizontal="left"/>
      <protection locked="0"/>
    </xf>
    <xf numFmtId="0" fontId="10" fillId="0" borderId="0" xfId="0" applyFont="1" applyAlignment="1">
      <alignment horizontal="right"/>
    </xf>
    <xf numFmtId="0" fontId="10" fillId="3" borderId="3" xfId="0" applyFont="1" applyFill="1" applyBorder="1" applyAlignment="1" applyProtection="1">
      <alignment horizontal="right"/>
      <protection locked="0"/>
    </xf>
    <xf numFmtId="0" fontId="16" fillId="3" borderId="7" xfId="0" applyFont="1" applyFill="1" applyBorder="1" applyAlignment="1">
      <alignment vertical="center"/>
    </xf>
    <xf numFmtId="0" fontId="10" fillId="3" borderId="1" xfId="0" applyFont="1" applyFill="1" applyBorder="1" applyAlignment="1" applyProtection="1">
      <alignment vertical="center"/>
      <protection locked="0"/>
    </xf>
    <xf numFmtId="0" fontId="10" fillId="3" borderId="11" xfId="0" applyFont="1" applyFill="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10" fillId="0" borderId="3"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14" fillId="0" borderId="0" xfId="0" applyFont="1" applyAlignment="1">
      <alignment horizontal="left"/>
    </xf>
    <xf numFmtId="0" fontId="16" fillId="0" borderId="0" xfId="0" applyFont="1" applyAlignment="1">
      <alignment horizontal="center"/>
    </xf>
    <xf numFmtId="0" fontId="14" fillId="0" borderId="0" xfId="0" applyFont="1" applyAlignment="1">
      <alignment horizontal="center"/>
    </xf>
    <xf numFmtId="3" fontId="14" fillId="0" borderId="0" xfId="0" applyNumberFormat="1" applyFont="1" applyAlignment="1" applyProtection="1">
      <alignment horizontal="right"/>
      <protection locked="0"/>
    </xf>
    <xf numFmtId="3" fontId="14" fillId="0" borderId="0" xfId="0" applyNumberFormat="1" applyFont="1" applyAlignment="1">
      <alignment horizontal="center"/>
    </xf>
    <xf numFmtId="0" fontId="14" fillId="0" borderId="0" xfId="0" applyFont="1" applyAlignment="1">
      <alignment horizontal="left" vertical="center" wrapText="1"/>
    </xf>
    <xf numFmtId="0" fontId="18" fillId="0" borderId="25" xfId="0" applyFont="1" applyBorder="1" applyAlignment="1" applyProtection="1">
      <alignment vertical="top"/>
      <protection locked="0"/>
    </xf>
    <xf numFmtId="0" fontId="0" fillId="0" borderId="25" xfId="0" applyBorder="1"/>
    <xf numFmtId="0" fontId="16" fillId="0" borderId="25" xfId="0" applyFont="1" applyBorder="1" applyAlignment="1">
      <alignment horizontal="center" vertical="center" wrapText="1"/>
    </xf>
    <xf numFmtId="0" fontId="14" fillId="0" borderId="25" xfId="0" applyFont="1" applyBorder="1" applyAlignment="1">
      <alignment horizontal="center" vertical="center"/>
    </xf>
    <xf numFmtId="9" fontId="14" fillId="0" borderId="25" xfId="0" applyNumberFormat="1" applyFont="1" applyBorder="1" applyAlignment="1">
      <alignment horizontal="right"/>
    </xf>
    <xf numFmtId="9" fontId="16" fillId="0" borderId="25" xfId="0" applyNumberFormat="1" applyFont="1" applyBorder="1" applyAlignment="1">
      <alignment horizontal="right"/>
    </xf>
    <xf numFmtId="9" fontId="14" fillId="0" borderId="25" xfId="1" applyFont="1" applyFill="1" applyBorder="1" applyAlignment="1">
      <alignment horizontal="right"/>
    </xf>
    <xf numFmtId="0" fontId="14" fillId="0" borderId="25" xfId="0" applyFont="1" applyBorder="1"/>
    <xf numFmtId="0" fontId="16" fillId="0" borderId="25" xfId="0" applyFont="1" applyBorder="1" applyAlignment="1">
      <alignment horizontal="center" vertical="center"/>
    </xf>
    <xf numFmtId="0" fontId="14" fillId="0" borderId="25" xfId="0" applyFont="1" applyBorder="1" applyAlignment="1">
      <alignment horizontal="center" vertical="top" wrapText="1"/>
    </xf>
    <xf numFmtId="1" fontId="14" fillId="0" borderId="25" xfId="0" applyNumberFormat="1" applyFont="1" applyBorder="1" applyAlignment="1">
      <alignment horizontal="right"/>
    </xf>
    <xf numFmtId="3" fontId="14" fillId="0" borderId="25" xfId="0" applyNumberFormat="1" applyFont="1" applyBorder="1" applyAlignment="1">
      <alignment horizontal="right"/>
    </xf>
    <xf numFmtId="3" fontId="16" fillId="0" borderId="25" xfId="0" applyNumberFormat="1" applyFont="1" applyBorder="1" applyAlignment="1" applyProtection="1">
      <alignment horizontal="right"/>
      <protection locked="0"/>
    </xf>
    <xf numFmtId="3" fontId="16" fillId="0" borderId="25" xfId="0" applyNumberFormat="1" applyFont="1" applyBorder="1" applyAlignment="1">
      <alignment horizontal="right"/>
    </xf>
    <xf numFmtId="1" fontId="0" fillId="0" borderId="25" xfId="0" applyNumberFormat="1" applyBorder="1" applyAlignment="1">
      <alignment horizontal="right"/>
    </xf>
    <xf numFmtId="0" fontId="0" fillId="0" borderId="25" xfId="0" applyBorder="1" applyAlignment="1" applyProtection="1">
      <alignment horizontal="right"/>
      <protection locked="0"/>
    </xf>
    <xf numFmtId="0" fontId="0" fillId="0" borderId="25" xfId="0" applyBorder="1" applyAlignment="1" applyProtection="1">
      <alignment horizontal="left"/>
      <protection locked="0"/>
    </xf>
    <xf numFmtId="0" fontId="0" fillId="0" borderId="25" xfId="0" applyBorder="1" applyAlignment="1" applyProtection="1">
      <alignment vertical="center"/>
      <protection locked="0"/>
    </xf>
    <xf numFmtId="0" fontId="10"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16" fillId="0" borderId="0" xfId="0" applyFont="1" applyAlignment="1" applyProtection="1">
      <alignment horizontal="left" wrapText="1"/>
      <protection locked="0"/>
    </xf>
    <xf numFmtId="0" fontId="0" fillId="0" borderId="0" xfId="0" applyAlignment="1" applyProtection="1">
      <alignment horizontal="left" vertical="center" wrapText="1"/>
      <protection locked="0"/>
    </xf>
    <xf numFmtId="0" fontId="18" fillId="0" borderId="0" xfId="0" applyFont="1" applyAlignment="1" applyProtection="1">
      <alignment wrapText="1"/>
      <protection locked="0"/>
    </xf>
    <xf numFmtId="0" fontId="18" fillId="0" borderId="0" xfId="0" applyFont="1" applyAlignment="1" applyProtection="1">
      <alignment horizontal="left" wrapText="1"/>
      <protection locked="0"/>
    </xf>
    <xf numFmtId="0" fontId="0" fillId="0" borderId="0" xfId="0" applyAlignment="1" applyProtection="1">
      <alignment wrapText="1"/>
      <protection locked="0"/>
    </xf>
    <xf numFmtId="0" fontId="16" fillId="0" borderId="0" xfId="0" applyFont="1" applyAlignment="1">
      <alignment horizontal="left" wrapText="1"/>
    </xf>
    <xf numFmtId="0" fontId="0" fillId="0" borderId="27" xfId="0" applyBorder="1" applyAlignment="1" applyProtection="1">
      <alignment vertical="center"/>
      <protection locked="0"/>
    </xf>
    <xf numFmtId="0" fontId="10" fillId="0" borderId="26" xfId="0" applyFont="1" applyBorder="1" applyAlignment="1" applyProtection="1">
      <alignment vertical="center"/>
      <protection locked="0"/>
    </xf>
    <xf numFmtId="49" fontId="10" fillId="3" borderId="10" xfId="0" applyNumberFormat="1" applyFont="1" applyFill="1" applyBorder="1" applyAlignment="1">
      <alignment horizontal="center"/>
    </xf>
    <xf numFmtId="49" fontId="10" fillId="3" borderId="10" xfId="0" applyNumberFormat="1" applyFont="1" applyFill="1" applyBorder="1" applyAlignment="1">
      <alignment horizontal="center" vertical="center"/>
    </xf>
    <xf numFmtId="0" fontId="10" fillId="3" borderId="4" xfId="0" applyFont="1" applyFill="1" applyBorder="1" applyAlignment="1" applyProtection="1">
      <alignment horizontal="center" vertical="center" wrapText="1"/>
      <protection locked="0"/>
    </xf>
    <xf numFmtId="0" fontId="14" fillId="0" borderId="28" xfId="0" applyFont="1" applyBorder="1"/>
    <xf numFmtId="0" fontId="9" fillId="2" borderId="7" xfId="0" applyFont="1" applyFill="1" applyBorder="1"/>
    <xf numFmtId="3" fontId="10" fillId="2" borderId="15" xfId="0" applyNumberFormat="1" applyFont="1" applyFill="1" applyBorder="1"/>
    <xf numFmtId="3" fontId="16" fillId="2" borderId="19" xfId="0" applyNumberFormat="1" applyFont="1" applyFill="1" applyBorder="1"/>
    <xf numFmtId="0" fontId="16" fillId="3" borderId="23" xfId="0" applyFont="1" applyFill="1" applyBorder="1" applyAlignment="1">
      <alignment horizontal="center" vertical="center" wrapText="1"/>
    </xf>
    <xf numFmtId="3" fontId="16" fillId="2" borderId="19" xfId="0" applyNumberFormat="1" applyFont="1" applyFill="1" applyBorder="1" applyAlignment="1">
      <alignment horizontal="right"/>
    </xf>
    <xf numFmtId="3" fontId="10" fillId="2" borderId="15" xfId="0" applyNumberFormat="1" applyFont="1" applyFill="1" applyBorder="1" applyAlignment="1">
      <alignment horizontal="right"/>
    </xf>
    <xf numFmtId="0" fontId="16" fillId="2" borderId="19" xfId="0" applyFont="1" applyFill="1" applyBorder="1"/>
    <xf numFmtId="0" fontId="7" fillId="0" borderId="0" xfId="0" applyFont="1" applyProtection="1">
      <protection locked="0"/>
    </xf>
    <xf numFmtId="0" fontId="16" fillId="0" borderId="0" xfId="0" applyFont="1" applyAlignment="1">
      <alignment vertical="top"/>
    </xf>
    <xf numFmtId="0" fontId="11" fillId="0" borderId="29" xfId="0" applyFont="1" applyBorder="1"/>
    <xf numFmtId="0" fontId="11" fillId="0" borderId="30" xfId="0" applyFont="1" applyBorder="1"/>
    <xf numFmtId="0" fontId="11" fillId="0" borderId="31" xfId="0" applyFont="1" applyBorder="1"/>
    <xf numFmtId="0" fontId="11" fillId="0" borderId="32" xfId="0" applyFont="1" applyBorder="1"/>
    <xf numFmtId="0" fontId="11" fillId="0" borderId="33" xfId="0" applyFont="1" applyBorder="1"/>
    <xf numFmtId="0" fontId="16" fillId="0" borderId="33" xfId="0" applyFont="1" applyBorder="1" applyAlignment="1">
      <alignment horizontal="center" vertical="center" wrapText="1"/>
    </xf>
    <xf numFmtId="9" fontId="11" fillId="0" borderId="33" xfId="0" applyNumberFormat="1" applyFont="1" applyBorder="1" applyAlignment="1">
      <alignment horizontal="right" vertical="center" wrapText="1"/>
    </xf>
    <xf numFmtId="9" fontId="16" fillId="0" borderId="33" xfId="0" applyNumberFormat="1" applyFont="1" applyBorder="1" applyAlignment="1">
      <alignment horizontal="right" vertical="center" wrapText="1"/>
    </xf>
    <xf numFmtId="0" fontId="11" fillId="0" borderId="34" xfId="0" applyFont="1" applyBorder="1"/>
    <xf numFmtId="0" fontId="11" fillId="0" borderId="28" xfId="0" applyFont="1" applyBorder="1"/>
    <xf numFmtId="0" fontId="11" fillId="0" borderId="35" xfId="0" applyFont="1" applyBorder="1"/>
    <xf numFmtId="0" fontId="6" fillId="0" borderId="5" xfId="0" applyFont="1" applyBorder="1" applyAlignment="1">
      <alignment vertical="center"/>
    </xf>
    <xf numFmtId="0" fontId="6" fillId="0" borderId="0" xfId="0" applyFont="1" applyAlignment="1" applyProtection="1">
      <alignment horizontal="left"/>
      <protection locked="0"/>
    </xf>
    <xf numFmtId="0" fontId="6" fillId="0" borderId="5" xfId="0" applyFont="1" applyBorder="1"/>
    <xf numFmtId="0" fontId="10" fillId="0" borderId="0" xfId="0" applyFont="1" applyAlignment="1" applyProtection="1">
      <alignment vertical="top"/>
      <protection locked="0"/>
    </xf>
    <xf numFmtId="0" fontId="16" fillId="0" borderId="0" xfId="0" applyFont="1" applyAlignment="1">
      <alignment horizontal="center" vertical="center" wrapText="1"/>
    </xf>
    <xf numFmtId="0" fontId="10" fillId="0" borderId="25" xfId="0" applyFont="1" applyBorder="1" applyAlignment="1" applyProtection="1">
      <alignment horizontal="left" vertical="center"/>
      <protection locked="0"/>
    </xf>
    <xf numFmtId="0" fontId="14" fillId="0" borderId="0" xfId="0" applyFont="1" applyAlignment="1">
      <alignment vertical="center"/>
    </xf>
    <xf numFmtId="9" fontId="24" fillId="0" borderId="0" xfId="0" applyNumberFormat="1" applyFont="1" applyAlignment="1">
      <alignment vertical="center"/>
    </xf>
    <xf numFmtId="0" fontId="0" fillId="0" borderId="25" xfId="0" applyBorder="1" applyAlignment="1" applyProtection="1">
      <alignment vertical="center" wrapText="1"/>
      <protection locked="0"/>
    </xf>
    <xf numFmtId="0" fontId="14" fillId="0" borderId="0" xfId="0" applyFont="1" applyAlignment="1">
      <alignment vertical="center" wrapText="1"/>
    </xf>
    <xf numFmtId="0" fontId="0" fillId="0" borderId="25" xfId="0" applyBorder="1" applyAlignment="1" applyProtection="1">
      <alignment horizontal="left" vertical="center"/>
      <protection locked="0"/>
    </xf>
    <xf numFmtId="0" fontId="19" fillId="3" borderId="6" xfId="0" applyFont="1" applyFill="1" applyBorder="1"/>
    <xf numFmtId="0" fontId="0" fillId="0" borderId="0" xfId="0" applyAlignment="1">
      <alignment horizontal="left" vertical="center" wrapText="1"/>
    </xf>
    <xf numFmtId="0" fontId="9" fillId="0" borderId="7"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6" fillId="0" borderId="7" xfId="0" applyFont="1" applyBorder="1" applyAlignment="1">
      <alignment vertical="center"/>
    </xf>
    <xf numFmtId="0" fontId="3" fillId="0" borderId="5" xfId="0" applyFont="1" applyBorder="1"/>
    <xf numFmtId="0" fontId="18" fillId="6" borderId="0" xfId="0" applyFont="1" applyFill="1"/>
    <xf numFmtId="0" fontId="18" fillId="3" borderId="0" xfId="0" applyFont="1" applyFill="1"/>
    <xf numFmtId="0" fontId="3" fillId="0" borderId="0" xfId="0" applyFont="1"/>
    <xf numFmtId="0" fontId="4" fillId="0" borderId="0" xfId="0" applyFont="1"/>
    <xf numFmtId="0" fontId="3" fillId="0" borderId="0" xfId="0" applyFont="1" applyProtection="1">
      <protection locked="0"/>
    </xf>
    <xf numFmtId="0" fontId="24" fillId="3" borderId="6" xfId="0" applyFont="1" applyFill="1" applyBorder="1"/>
    <xf numFmtId="0" fontId="0" fillId="0" borderId="0" xfId="0" applyAlignment="1">
      <alignment vertical="center" wrapText="1"/>
    </xf>
    <xf numFmtId="0" fontId="25" fillId="0" borderId="0" xfId="0" applyFont="1" applyAlignment="1">
      <alignment horizontal="left" wrapText="1"/>
    </xf>
    <xf numFmtId="0" fontId="25" fillId="0" borderId="0" xfId="0" applyFont="1"/>
    <xf numFmtId="0" fontId="26" fillId="0" borderId="0" xfId="0" applyFont="1"/>
    <xf numFmtId="0" fontId="27" fillId="0" borderId="0" xfId="0" applyFont="1"/>
    <xf numFmtId="0" fontId="27" fillId="0" borderId="0" xfId="0" applyFont="1" applyAlignment="1" applyProtection="1">
      <alignment horizontal="left" vertical="top"/>
      <protection locked="0"/>
    </xf>
    <xf numFmtId="0" fontId="25" fillId="0" borderId="0" xfId="0" applyFont="1" applyAlignment="1">
      <alignment vertical="center"/>
    </xf>
    <xf numFmtId="0" fontId="25" fillId="0" borderId="0" xfId="0" applyFont="1" applyAlignment="1">
      <alignment horizontal="left"/>
    </xf>
    <xf numFmtId="0" fontId="27" fillId="0" borderId="0" xfId="0" applyFont="1" applyAlignment="1" applyProtection="1">
      <alignment horizontal="left"/>
      <protection locked="0"/>
    </xf>
    <xf numFmtId="3" fontId="25" fillId="0" borderId="0" xfId="0" applyNumberFormat="1" applyFont="1" applyAlignment="1">
      <alignment horizontal="right"/>
    </xf>
    <xf numFmtId="3" fontId="25" fillId="0" borderId="0" xfId="0" applyNumberFormat="1" applyFont="1" applyAlignment="1" applyProtection="1">
      <alignment horizontal="left"/>
      <protection locked="0"/>
    </xf>
    <xf numFmtId="3" fontId="25" fillId="0" borderId="0" xfId="0" applyNumberFormat="1" applyFont="1" applyAlignment="1" applyProtection="1">
      <alignment horizontal="right"/>
      <protection locked="0"/>
    </xf>
    <xf numFmtId="3" fontId="29" fillId="0" borderId="0" xfId="0" applyNumberFormat="1" applyFont="1" applyAlignment="1">
      <alignment horizontal="right"/>
    </xf>
    <xf numFmtId="0" fontId="25" fillId="0" borderId="0" xfId="0" applyFont="1" applyAlignment="1" applyProtection="1">
      <alignment horizontal="left"/>
      <protection locked="0"/>
    </xf>
    <xf numFmtId="9" fontId="25" fillId="0" borderId="0" xfId="0" applyNumberFormat="1" applyFont="1" applyAlignment="1">
      <alignment vertical="top"/>
    </xf>
    <xf numFmtId="0" fontId="31" fillId="0" borderId="0" xfId="0" applyFont="1" applyProtection="1">
      <protection locked="0"/>
    </xf>
    <xf numFmtId="0" fontId="31" fillId="0" borderId="0" xfId="0" applyFont="1"/>
    <xf numFmtId="0" fontId="25" fillId="0" borderId="0" xfId="0" applyFont="1" applyAlignment="1">
      <alignment vertical="center" wrapText="1"/>
    </xf>
    <xf numFmtId="0" fontId="25" fillId="0" borderId="0" xfId="0" applyFont="1" applyAlignment="1">
      <alignment horizontal="left" vertical="center" wrapText="1"/>
    </xf>
    <xf numFmtId="0" fontId="27" fillId="0" borderId="0" xfId="0" applyFont="1" applyAlignment="1">
      <alignment vertical="center" wrapText="1"/>
    </xf>
    <xf numFmtId="0" fontId="25" fillId="0" borderId="0" xfId="0" applyFont="1" applyAlignment="1">
      <alignment horizontal="left" vertical="center"/>
    </xf>
    <xf numFmtId="0" fontId="25" fillId="0" borderId="0" xfId="0" applyFont="1" applyProtection="1">
      <protection locked="0"/>
    </xf>
    <xf numFmtId="0" fontId="3"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14" fillId="0" borderId="6" xfId="0" applyFont="1" applyBorder="1"/>
    <xf numFmtId="0" fontId="0" fillId="0" borderId="3" xfId="0" applyBorder="1" applyAlignment="1" applyProtection="1">
      <alignment horizontal="left"/>
      <protection locked="0"/>
    </xf>
    <xf numFmtId="0" fontId="0" fillId="0" borderId="10" xfId="0" applyBorder="1" applyAlignment="1" applyProtection="1">
      <alignment horizontal="left"/>
      <protection locked="0"/>
    </xf>
    <xf numFmtId="9" fontId="25" fillId="0" borderId="0" xfId="0" applyNumberFormat="1" applyFont="1" applyAlignment="1">
      <alignment vertical="top" wrapText="1"/>
    </xf>
    <xf numFmtId="0" fontId="0" fillId="0" borderId="0" xfId="0" applyAlignment="1" applyProtection="1">
      <alignment horizontal="left"/>
      <protection locked="0"/>
    </xf>
    <xf numFmtId="0" fontId="2" fillId="0" borderId="0" xfId="0" applyFont="1" applyProtection="1">
      <protection locked="0"/>
    </xf>
    <xf numFmtId="0" fontId="2" fillId="4" borderId="15" xfId="0" applyFont="1" applyFill="1" applyBorder="1" applyAlignment="1">
      <alignment horizontal="center" vertical="center" wrapText="1"/>
    </xf>
    <xf numFmtId="0" fontId="16" fillId="3" borderId="23" xfId="0" applyFont="1" applyFill="1" applyBorder="1" applyAlignment="1">
      <alignment horizontal="center" vertical="center" wrapText="1"/>
    </xf>
    <xf numFmtId="3" fontId="10" fillId="0" borderId="7" xfId="0" applyNumberFormat="1" applyFont="1" applyBorder="1"/>
    <xf numFmtId="3" fontId="10" fillId="0" borderId="11" xfId="0" applyNumberFormat="1" applyFont="1" applyBorder="1"/>
    <xf numFmtId="3" fontId="16" fillId="2" borderId="19" xfId="0" applyNumberFormat="1" applyFont="1" applyFill="1" applyBorder="1"/>
    <xf numFmtId="0" fontId="16" fillId="2" borderId="19" xfId="0" applyFont="1" applyFill="1" applyBorder="1"/>
    <xf numFmtId="0" fontId="16" fillId="3" borderId="4" xfId="0" applyFont="1" applyFill="1" applyBorder="1" applyAlignment="1">
      <alignment horizontal="center" vertical="center" wrapText="1"/>
    </xf>
    <xf numFmtId="0" fontId="16" fillId="3" borderId="4" xfId="0" applyFont="1" applyFill="1" applyBorder="1" applyAlignment="1">
      <alignment horizontal="center" vertical="center"/>
    </xf>
    <xf numFmtId="49" fontId="10" fillId="3" borderId="3" xfId="0" applyNumberFormat="1" applyFont="1" applyFill="1" applyBorder="1" applyAlignment="1">
      <alignment horizontal="center"/>
    </xf>
    <xf numFmtId="0" fontId="25" fillId="0" borderId="0" xfId="0" applyFont="1" applyAlignment="1">
      <alignment horizontal="left" wrapText="1"/>
    </xf>
    <xf numFmtId="0" fontId="24" fillId="0" borderId="0" xfId="0" applyFont="1" applyAlignment="1">
      <alignment horizontal="left" vertical="center" wrapText="1"/>
    </xf>
    <xf numFmtId="0" fontId="0" fillId="0" borderId="0" xfId="0" applyAlignment="1">
      <alignment horizontal="left" vertical="center" wrapText="1"/>
    </xf>
    <xf numFmtId="0" fontId="24" fillId="0" borderId="7"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10" fillId="0" borderId="7" xfId="0" applyFont="1" applyBorder="1" applyAlignment="1" applyProtection="1">
      <alignment horizontal="left" wrapText="1"/>
      <protection locked="0"/>
    </xf>
    <xf numFmtId="0" fontId="10" fillId="0" borderId="1"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0" fontId="8" fillId="0" borderId="7" xfId="0" applyFont="1" applyBorder="1" applyAlignment="1" applyProtection="1">
      <alignment horizontal="left" wrapText="1"/>
      <protection locked="0"/>
    </xf>
    <xf numFmtId="0" fontId="16" fillId="3" borderId="7" xfId="0" applyFont="1" applyFill="1" applyBorder="1" applyAlignment="1">
      <alignment horizontal="left" vertical="center"/>
    </xf>
    <xf numFmtId="0" fontId="16" fillId="3" borderId="1" xfId="0" applyFont="1" applyFill="1" applyBorder="1" applyAlignment="1">
      <alignment horizontal="left" vertical="center"/>
    </xf>
    <xf numFmtId="0" fontId="16" fillId="3" borderId="11" xfId="0" applyFont="1" applyFill="1" applyBorder="1" applyAlignment="1">
      <alignment horizontal="left" vertical="center"/>
    </xf>
    <xf numFmtId="0" fontId="16" fillId="0" borderId="3" xfId="0" applyFont="1" applyBorder="1" applyAlignment="1">
      <alignment horizontal="center"/>
    </xf>
    <xf numFmtId="0" fontId="16" fillId="0" borderId="0" xfId="0" applyFont="1" applyAlignment="1">
      <alignment horizontal="center" vertical="center" wrapText="1"/>
    </xf>
    <xf numFmtId="0" fontId="16" fillId="0" borderId="0" xfId="0" applyFont="1" applyAlignment="1">
      <alignment horizontal="center"/>
    </xf>
    <xf numFmtId="3" fontId="16" fillId="2" borderId="19" xfId="0" applyNumberFormat="1" applyFont="1" applyFill="1" applyBorder="1" applyAlignment="1">
      <alignment horizontal="right"/>
    </xf>
    <xf numFmtId="3" fontId="10" fillId="2" borderId="7" xfId="0" applyNumberFormat="1" applyFont="1" applyFill="1" applyBorder="1"/>
    <xf numFmtId="3" fontId="10" fillId="2" borderId="11" xfId="0" applyNumberFormat="1" applyFont="1" applyFill="1" applyBorder="1"/>
    <xf numFmtId="0" fontId="0" fillId="0" borderId="3" xfId="0" applyBorder="1" applyAlignment="1" applyProtection="1">
      <alignment horizontal="left" vertical="top"/>
      <protection locked="0"/>
    </xf>
    <xf numFmtId="0" fontId="14" fillId="0" borderId="7" xfId="0" applyFont="1" applyBorder="1" applyAlignment="1" applyProtection="1">
      <alignment horizontal="left" wrapText="1"/>
      <protection locked="0"/>
    </xf>
    <xf numFmtId="0" fontId="14" fillId="0" borderId="1" xfId="0" applyFont="1" applyBorder="1" applyAlignment="1" applyProtection="1">
      <alignment horizontal="left" wrapText="1"/>
      <protection locked="0"/>
    </xf>
    <xf numFmtId="3" fontId="14" fillId="2" borderId="7" xfId="0" applyNumberFormat="1" applyFont="1" applyFill="1" applyBorder="1" applyAlignment="1">
      <alignment horizontal="right"/>
    </xf>
    <xf numFmtId="3" fontId="14" fillId="2" borderId="11" xfId="0" applyNumberFormat="1" applyFont="1" applyFill="1" applyBorder="1" applyAlignment="1">
      <alignment horizontal="right"/>
    </xf>
    <xf numFmtId="3" fontId="16" fillId="2" borderId="7" xfId="0" applyNumberFormat="1" applyFont="1" applyFill="1" applyBorder="1" applyAlignment="1">
      <alignment horizontal="right"/>
    </xf>
    <xf numFmtId="3" fontId="16" fillId="2" borderId="11" xfId="0" applyNumberFormat="1" applyFont="1" applyFill="1" applyBorder="1" applyAlignment="1">
      <alignment horizontal="right"/>
    </xf>
    <xf numFmtId="3" fontId="14" fillId="2" borderId="7" xfId="0" applyNumberFormat="1" applyFont="1" applyFill="1" applyBorder="1" applyAlignment="1" applyProtection="1">
      <alignment horizontal="right"/>
      <protection locked="0"/>
    </xf>
    <xf numFmtId="3" fontId="14" fillId="2" borderId="11" xfId="0" applyNumberFormat="1" applyFont="1" applyFill="1" applyBorder="1" applyAlignment="1" applyProtection="1">
      <alignment horizontal="right"/>
      <protection locked="0"/>
    </xf>
    <xf numFmtId="3" fontId="16" fillId="2" borderId="8" xfId="0" applyNumberFormat="1" applyFont="1" applyFill="1" applyBorder="1" applyAlignment="1">
      <alignment horizontal="right"/>
    </xf>
    <xf numFmtId="3" fontId="16" fillId="2" borderId="12" xfId="0" applyNumberFormat="1" applyFont="1" applyFill="1" applyBorder="1" applyAlignment="1">
      <alignment horizontal="right"/>
    </xf>
    <xf numFmtId="9" fontId="14" fillId="2" borderId="6" xfId="1" applyFont="1" applyFill="1" applyBorder="1" applyAlignment="1">
      <alignment horizontal="right"/>
    </xf>
    <xf numFmtId="9" fontId="14" fillId="2" borderId="10" xfId="1" applyFont="1" applyFill="1" applyBorder="1" applyAlignment="1">
      <alignment horizontal="right"/>
    </xf>
    <xf numFmtId="0" fontId="16" fillId="3" borderId="14" xfId="0" applyFont="1" applyFill="1" applyBorder="1" applyAlignment="1">
      <alignment horizontal="center" vertical="center"/>
    </xf>
    <xf numFmtId="0" fontId="14" fillId="0" borderId="7" xfId="0" applyFont="1" applyBorder="1" applyAlignment="1" applyProtection="1">
      <alignment horizontal="left"/>
      <protection locked="0"/>
    </xf>
    <xf numFmtId="0" fontId="14" fillId="0" borderId="1" xfId="0" applyFont="1" applyBorder="1" applyAlignment="1" applyProtection="1">
      <alignment horizontal="left"/>
      <protection locked="0"/>
    </xf>
    <xf numFmtId="0" fontId="14" fillId="3" borderId="3" xfId="0" applyFont="1" applyFill="1" applyBorder="1" applyAlignment="1">
      <alignment horizontal="center"/>
    </xf>
    <xf numFmtId="0" fontId="14" fillId="3" borderId="10" xfId="0" applyFont="1" applyFill="1" applyBorder="1" applyAlignment="1">
      <alignment horizont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3" fontId="14" fillId="0" borderId="7" xfId="0" applyNumberFormat="1" applyFont="1" applyBorder="1" applyAlignment="1" applyProtection="1">
      <alignment horizontal="right"/>
      <protection locked="0"/>
    </xf>
    <xf numFmtId="3" fontId="14" fillId="0" borderId="11" xfId="0" applyNumberFormat="1" applyFont="1" applyBorder="1" applyAlignment="1" applyProtection="1">
      <alignment horizontal="right"/>
      <protection locked="0"/>
    </xf>
    <xf numFmtId="3" fontId="14" fillId="2" borderId="1" xfId="0" applyNumberFormat="1" applyFont="1" applyFill="1" applyBorder="1" applyAlignment="1">
      <alignment horizontal="center"/>
    </xf>
    <xf numFmtId="3" fontId="14" fillId="2" borderId="11" xfId="0" applyNumberFormat="1" applyFont="1" applyFill="1" applyBorder="1" applyAlignment="1">
      <alignment horizontal="center"/>
    </xf>
    <xf numFmtId="3" fontId="14" fillId="3" borderId="6" xfId="0" applyNumberFormat="1" applyFont="1" applyFill="1" applyBorder="1" applyAlignment="1">
      <alignment horizontal="center"/>
    </xf>
    <xf numFmtId="3" fontId="14" fillId="3" borderId="10" xfId="0" applyNumberFormat="1" applyFont="1" applyFill="1" applyBorder="1" applyAlignment="1">
      <alignment horizontal="center"/>
    </xf>
    <xf numFmtId="0" fontId="16" fillId="3" borderId="20" xfId="0" applyFont="1" applyFill="1" applyBorder="1" applyAlignment="1">
      <alignment horizontal="center" vertical="center" wrapText="1"/>
    </xf>
    <xf numFmtId="0" fontId="16" fillId="3" borderId="13" xfId="0" applyFont="1" applyFill="1" applyBorder="1" applyAlignment="1">
      <alignment horizontal="center" vertical="center"/>
    </xf>
    <xf numFmtId="0" fontId="14" fillId="3" borderId="6" xfId="0" applyFont="1" applyFill="1" applyBorder="1" applyAlignment="1">
      <alignment horizontal="center"/>
    </xf>
    <xf numFmtId="0" fontId="14" fillId="2" borderId="5" xfId="0" applyFont="1" applyFill="1" applyBorder="1" applyAlignment="1">
      <alignment horizontal="center" vertical="center"/>
    </xf>
    <xf numFmtId="0" fontId="14" fillId="2" borderId="0" xfId="0" applyFont="1" applyFill="1" applyAlignment="1">
      <alignment horizontal="center" vertical="center"/>
    </xf>
    <xf numFmtId="0" fontId="14" fillId="2" borderId="7" xfId="0" applyFont="1" applyFill="1" applyBorder="1" applyAlignment="1">
      <alignment horizontal="left"/>
    </xf>
    <xf numFmtId="0" fontId="14" fillId="2" borderId="1" xfId="0" applyFont="1" applyFill="1" applyBorder="1" applyAlignment="1">
      <alignment horizontal="left"/>
    </xf>
    <xf numFmtId="0" fontId="3" fillId="0" borderId="5" xfId="0" applyFont="1" applyBorder="1" applyAlignment="1">
      <alignment horizontal="left"/>
    </xf>
    <xf numFmtId="0" fontId="3" fillId="0" borderId="0" xfId="0" applyFont="1" applyAlignment="1">
      <alignment horizontal="left"/>
    </xf>
    <xf numFmtId="0" fontId="3" fillId="0" borderId="9" xfId="0" applyFont="1" applyBorder="1" applyAlignment="1">
      <alignment horizontal="left"/>
    </xf>
    <xf numFmtId="0" fontId="3" fillId="0" borderId="7"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0" fillId="0" borderId="0" xfId="0" applyFont="1" applyAlignment="1">
      <alignment horizontal="left" vertical="top" wrapText="1"/>
    </xf>
    <xf numFmtId="0" fontId="3"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3" fillId="0" borderId="13"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left" vertical="center" wrapText="1"/>
    </xf>
    <xf numFmtId="0" fontId="9" fillId="0" borderId="7" xfId="0" applyFont="1" applyBorder="1" applyAlignment="1" applyProtection="1">
      <alignment horizontal="left" wrapText="1"/>
      <protection locked="0"/>
    </xf>
  </cellXfs>
  <cellStyles count="2">
    <cellStyle name="Normal" xfId="0" builtinId="0"/>
    <cellStyle name="Procent" xfId="1" builtinId="5"/>
  </cellStyles>
  <dxfs count="2">
    <dxf>
      <font>
        <color auto="1"/>
      </font>
      <fill>
        <patternFill>
          <bgColor rgb="FFFF0000"/>
        </patternFill>
      </fill>
    </dxf>
    <dxf>
      <font>
        <color auto="1"/>
      </font>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19</xdr:col>
      <xdr:colOff>581025</xdr:colOff>
      <xdr:row>15</xdr:row>
      <xdr:rowOff>0</xdr:rowOff>
    </xdr:from>
    <xdr:to>
      <xdr:col>26</xdr:col>
      <xdr:colOff>151920</xdr:colOff>
      <xdr:row>16</xdr:row>
      <xdr:rowOff>152363</xdr:rowOff>
    </xdr:to>
    <xdr:pic>
      <xdr:nvPicPr>
        <xdr:cNvPr id="4" name="Billede 3">
          <a:extLst>
            <a:ext uri="{FF2B5EF4-FFF2-40B4-BE49-F238E27FC236}">
              <a16:creationId xmlns:a16="http://schemas.microsoft.com/office/drawing/2014/main" id="{454A47A8-01FC-0B34-578F-0F98377623E0}"/>
            </a:ext>
          </a:extLst>
        </xdr:cNvPr>
        <xdr:cNvPicPr>
          <a:picLocks noChangeAspect="1"/>
        </xdr:cNvPicPr>
      </xdr:nvPicPr>
      <xdr:blipFill>
        <a:blip xmlns:r="http://schemas.openxmlformats.org/officeDocument/2006/relationships" r:embed="rId1"/>
        <a:stretch>
          <a:fillRect/>
        </a:stretch>
      </xdr:blipFill>
      <xdr:spPr>
        <a:xfrm>
          <a:off x="13639800" y="2438400"/>
          <a:ext cx="3838095" cy="295238"/>
        </a:xfrm>
        <a:prstGeom prst="rect">
          <a:avLst/>
        </a:prstGeom>
      </xdr:spPr>
    </xdr:pic>
    <xdr:clientData/>
  </xdr:twoCellAnchor>
  <xdr:twoCellAnchor editAs="oneCell">
    <xdr:from>
      <xdr:col>10</xdr:col>
      <xdr:colOff>9525</xdr:colOff>
      <xdr:row>28</xdr:row>
      <xdr:rowOff>114300</xdr:rowOff>
    </xdr:from>
    <xdr:to>
      <xdr:col>17</xdr:col>
      <xdr:colOff>370896</xdr:colOff>
      <xdr:row>68</xdr:row>
      <xdr:rowOff>27824</xdr:rowOff>
    </xdr:to>
    <xdr:pic>
      <xdr:nvPicPr>
        <xdr:cNvPr id="5" name="Billede 4">
          <a:extLst>
            <a:ext uri="{FF2B5EF4-FFF2-40B4-BE49-F238E27FC236}">
              <a16:creationId xmlns:a16="http://schemas.microsoft.com/office/drawing/2014/main" id="{A6F6306F-08A5-2E5E-F816-78C174E3C441}"/>
            </a:ext>
          </a:extLst>
        </xdr:cNvPr>
        <xdr:cNvPicPr>
          <a:picLocks noChangeAspect="1"/>
        </xdr:cNvPicPr>
      </xdr:nvPicPr>
      <xdr:blipFill>
        <a:blip xmlns:r="http://schemas.openxmlformats.org/officeDocument/2006/relationships" r:embed="rId2"/>
        <a:stretch>
          <a:fillRect/>
        </a:stretch>
      </xdr:blipFill>
      <xdr:spPr>
        <a:xfrm>
          <a:off x="7581900" y="4486275"/>
          <a:ext cx="4628571" cy="60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114300</xdr:colOff>
      <xdr:row>0</xdr:row>
      <xdr:rowOff>0</xdr:rowOff>
    </xdr:from>
    <xdr:to>
      <xdr:col>16</xdr:col>
      <xdr:colOff>390524</xdr:colOff>
      <xdr:row>19</xdr:row>
      <xdr:rowOff>134662</xdr:rowOff>
    </xdr:to>
    <xdr:pic>
      <xdr:nvPicPr>
        <xdr:cNvPr id="3" name="Billede 2">
          <a:extLst>
            <a:ext uri="{FF2B5EF4-FFF2-40B4-BE49-F238E27FC236}">
              <a16:creationId xmlns:a16="http://schemas.microsoft.com/office/drawing/2014/main" id="{108148C5-674B-41D5-97A2-A0971F72E2FD}"/>
            </a:ext>
          </a:extLst>
        </xdr:cNvPr>
        <xdr:cNvPicPr>
          <a:picLocks noChangeAspect="1"/>
        </xdr:cNvPicPr>
      </xdr:nvPicPr>
      <xdr:blipFill>
        <a:blip xmlns:r="http://schemas.openxmlformats.org/officeDocument/2006/relationships" r:embed="rId1"/>
        <a:stretch>
          <a:fillRect/>
        </a:stretch>
      </xdr:blipFill>
      <xdr:spPr>
        <a:xfrm>
          <a:off x="15611475" y="0"/>
          <a:ext cx="2105024" cy="3668437"/>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27C3E-280A-49E5-B27E-55EDBBFF557B}">
  <dimension ref="B2:T28"/>
  <sheetViews>
    <sheetView zoomScaleNormal="100" workbookViewId="0">
      <selection activeCell="D26" sqref="D26"/>
    </sheetView>
  </sheetViews>
  <sheetFormatPr defaultColWidth="9.1796875" defaultRowHeight="11.5" x14ac:dyDescent="0.25"/>
  <cols>
    <col min="1" max="1" width="3.7265625" style="103" customWidth="1"/>
    <col min="2" max="2" width="1.54296875" style="103" customWidth="1"/>
    <col min="3" max="3" width="6" style="103" customWidth="1"/>
    <col min="4" max="4" width="50.7265625" style="103" customWidth="1"/>
    <col min="5" max="7" width="10.7265625" style="103" customWidth="1"/>
    <col min="8" max="8" width="8.81640625" style="103" customWidth="1"/>
    <col min="9" max="9" width="1.453125" style="103" customWidth="1"/>
    <col min="10" max="16384" width="9.1796875" style="103"/>
  </cols>
  <sheetData>
    <row r="2" spans="2:20" ht="12" thickBot="1" x14ac:dyDescent="0.3"/>
    <row r="3" spans="2:20" ht="5.25" customHeight="1" thickTop="1" x14ac:dyDescent="0.25">
      <c r="B3" s="238"/>
      <c r="C3" s="239"/>
      <c r="D3" s="239"/>
      <c r="E3" s="239"/>
      <c r="F3" s="239"/>
      <c r="G3" s="239"/>
      <c r="H3" s="239"/>
      <c r="I3" s="240"/>
      <c r="K3" s="104"/>
    </row>
    <row r="4" spans="2:20" ht="16.5" customHeight="1" x14ac:dyDescent="0.25">
      <c r="B4" s="241"/>
      <c r="C4" s="237" t="s">
        <v>96</v>
      </c>
      <c r="I4" s="242"/>
      <c r="K4" s="105" t="s">
        <v>55</v>
      </c>
      <c r="L4" s="106"/>
      <c r="M4" s="106"/>
      <c r="N4" s="106"/>
      <c r="O4" s="106"/>
      <c r="P4" s="106"/>
      <c r="Q4" s="106"/>
      <c r="R4" s="106"/>
      <c r="S4" s="106"/>
      <c r="T4" s="106"/>
    </row>
    <row r="5" spans="2:20" ht="23" x14ac:dyDescent="0.25">
      <c r="B5" s="241"/>
      <c r="C5" s="232" t="s">
        <v>38</v>
      </c>
      <c r="D5" s="232" t="s">
        <v>39</v>
      </c>
      <c r="E5" s="232" t="s">
        <v>40</v>
      </c>
      <c r="F5" s="107" t="s">
        <v>41</v>
      </c>
      <c r="G5" s="304" t="s">
        <v>42</v>
      </c>
      <c r="H5" s="304"/>
      <c r="I5" s="243"/>
    </row>
    <row r="6" spans="2:20" ht="13.5" customHeight="1" x14ac:dyDescent="0.25">
      <c r="B6" s="241"/>
      <c r="C6" s="108"/>
      <c r="D6" s="108"/>
      <c r="E6" s="109">
        <v>1000</v>
      </c>
      <c r="F6" s="110">
        <v>1000</v>
      </c>
      <c r="G6" s="110">
        <v>1000</v>
      </c>
      <c r="H6" s="111" t="s">
        <v>43</v>
      </c>
      <c r="I6" s="243"/>
      <c r="K6" s="112" t="s">
        <v>50</v>
      </c>
    </row>
    <row r="7" spans="2:20" x14ac:dyDescent="0.25">
      <c r="B7" s="241"/>
      <c r="C7" s="113"/>
      <c r="D7" s="113"/>
      <c r="E7" s="114" t="s">
        <v>19</v>
      </c>
      <c r="F7" s="115" t="s">
        <v>24</v>
      </c>
      <c r="G7" s="116" t="s">
        <v>25</v>
      </c>
      <c r="H7" s="116" t="s">
        <v>44</v>
      </c>
      <c r="I7" s="244"/>
    </row>
    <row r="8" spans="2:20" x14ac:dyDescent="0.25">
      <c r="B8" s="241"/>
      <c r="C8" s="117">
        <v>1</v>
      </c>
      <c r="D8" s="118"/>
      <c r="E8" s="119"/>
      <c r="F8" s="119"/>
      <c r="G8" s="120" t="str">
        <f>IF(E8=0,"-",+E8-F8)</f>
        <v>-</v>
      </c>
      <c r="H8" s="121" t="str">
        <f>IF(F8=0,"-",(+E8-F8)/F8)</f>
        <v>-</v>
      </c>
      <c r="I8" s="244"/>
      <c r="K8" s="112" t="s">
        <v>48</v>
      </c>
    </row>
    <row r="9" spans="2:20" x14ac:dyDescent="0.25">
      <c r="B9" s="241"/>
      <c r="C9" s="117">
        <v>2</v>
      </c>
      <c r="D9" s="118"/>
      <c r="E9" s="119"/>
      <c r="F9" s="119"/>
      <c r="G9" s="120" t="str">
        <f>IF(E9=0,"-",+E9-F9)</f>
        <v>-</v>
      </c>
      <c r="H9" s="121" t="str">
        <f>IF(F9=0,"-",(+E9-F9)/F9)</f>
        <v>-</v>
      </c>
      <c r="I9" s="244"/>
    </row>
    <row r="10" spans="2:20" x14ac:dyDescent="0.25">
      <c r="B10" s="241"/>
      <c r="C10" s="117">
        <v>3</v>
      </c>
      <c r="D10" s="118"/>
      <c r="E10" s="119"/>
      <c r="F10" s="119"/>
      <c r="G10" s="120" t="str">
        <f>IF(E10=0,"-",+E10-F10)</f>
        <v>-</v>
      </c>
      <c r="H10" s="121" t="str">
        <f>IF(F10=0,"-",(+E10-F10)/F10)</f>
        <v>-</v>
      </c>
      <c r="I10" s="244"/>
      <c r="K10" s="103" t="s">
        <v>46</v>
      </c>
    </row>
    <row r="11" spans="2:20" x14ac:dyDescent="0.25">
      <c r="B11" s="241"/>
      <c r="C11" s="117">
        <v>4</v>
      </c>
      <c r="D11" s="118"/>
      <c r="E11" s="119"/>
      <c r="F11" s="119"/>
      <c r="G11" s="120" t="str">
        <f>IF(E11=0,"-",+E11-F11)</f>
        <v>-</v>
      </c>
      <c r="H11" s="121" t="str">
        <f>IF(F11=0,"-",(+E11-F11)/F11)</f>
        <v>-</v>
      </c>
      <c r="I11" s="244"/>
      <c r="K11" s="112"/>
    </row>
    <row r="12" spans="2:20" x14ac:dyDescent="0.25">
      <c r="B12" s="241"/>
      <c r="C12" s="117"/>
      <c r="D12" s="118"/>
      <c r="E12" s="119"/>
      <c r="F12" s="119"/>
      <c r="G12" s="120" t="str">
        <f t="shared" ref="G12:G13" si="0">IF(E12=0,"-",+E12-F12)</f>
        <v>-</v>
      </c>
      <c r="H12" s="121" t="str">
        <f t="shared" ref="H12:H13" si="1">IF(F12=0,"-",(+E12-F12)/F12)</f>
        <v>-</v>
      </c>
      <c r="I12" s="244"/>
      <c r="K12" s="122" t="s">
        <v>45</v>
      </c>
    </row>
    <row r="13" spans="2:20" x14ac:dyDescent="0.25">
      <c r="B13" s="241"/>
      <c r="C13" s="117"/>
      <c r="D13" s="118"/>
      <c r="E13" s="119"/>
      <c r="F13" s="119"/>
      <c r="G13" s="120" t="str">
        <f t="shared" si="0"/>
        <v>-</v>
      </c>
      <c r="H13" s="121" t="str">
        <f t="shared" si="1"/>
        <v>-</v>
      </c>
      <c r="I13" s="244"/>
    </row>
    <row r="14" spans="2:20" x14ac:dyDescent="0.25">
      <c r="B14" s="241"/>
      <c r="C14" s="123"/>
      <c r="D14" s="123" t="s">
        <v>3</v>
      </c>
      <c r="E14" s="124">
        <f t="shared" ref="E14:F14" si="2">SUM(E7:E13)</f>
        <v>0</v>
      </c>
      <c r="F14" s="124">
        <f t="shared" si="2"/>
        <v>0</v>
      </c>
      <c r="G14" s="124" t="str">
        <f>IF(E14=0,"-",+E14-F14)</f>
        <v>-</v>
      </c>
      <c r="H14" s="125" t="str">
        <f>IF(F14=0,"-",(+E14-F14)/F14)</f>
        <v>-</v>
      </c>
      <c r="I14" s="245"/>
      <c r="K14" s="132" t="s">
        <v>63</v>
      </c>
    </row>
    <row r="15" spans="2:20" x14ac:dyDescent="0.25">
      <c r="B15" s="241"/>
      <c r="I15" s="242"/>
    </row>
    <row r="16" spans="2:20" ht="11.25" customHeight="1" thickBot="1" x14ac:dyDescent="0.3">
      <c r="B16" s="246"/>
      <c r="C16" s="247"/>
      <c r="D16" s="247"/>
      <c r="E16" s="247"/>
      <c r="F16" s="247"/>
      <c r="G16" s="247"/>
      <c r="H16" s="247"/>
      <c r="I16" s="248"/>
      <c r="K16" s="126" t="s">
        <v>51</v>
      </c>
    </row>
    <row r="17" spans="8:20" ht="12" thickTop="1" x14ac:dyDescent="0.25"/>
    <row r="19" spans="8:20" x14ac:dyDescent="0.25">
      <c r="K19" s="127" t="s">
        <v>57</v>
      </c>
      <c r="L19" s="128"/>
      <c r="M19" s="128"/>
      <c r="N19" s="128"/>
      <c r="O19" s="128"/>
      <c r="P19" s="128"/>
      <c r="Q19" s="128"/>
      <c r="R19" s="128"/>
      <c r="S19" s="128"/>
      <c r="T19" s="128"/>
    </row>
    <row r="21" spans="8:20" x14ac:dyDescent="0.25">
      <c r="K21" s="112" t="s">
        <v>49</v>
      </c>
    </row>
    <row r="22" spans="8:20" x14ac:dyDescent="0.25">
      <c r="K22" s="103" t="s">
        <v>52</v>
      </c>
    </row>
    <row r="23" spans="8:20" x14ac:dyDescent="0.25">
      <c r="K23" s="103" t="s">
        <v>53</v>
      </c>
    </row>
    <row r="25" spans="8:20" x14ac:dyDescent="0.25">
      <c r="K25" s="236" t="s">
        <v>79</v>
      </c>
    </row>
    <row r="27" spans="8:20" x14ac:dyDescent="0.25">
      <c r="H27" s="129"/>
      <c r="K27" s="103" t="s">
        <v>60</v>
      </c>
    </row>
    <row r="28" spans="8:20" x14ac:dyDescent="0.25">
      <c r="K28" s="103" t="s">
        <v>54</v>
      </c>
    </row>
  </sheetData>
  <mergeCells count="1">
    <mergeCell ref="G5:H5"/>
  </mergeCells>
  <dataValidations count="1">
    <dataValidation type="textLength" allowBlank="1" showInputMessage="1" showErrorMessage="1" sqref="E14:F14" xr:uid="{501AAB2C-454A-4AB7-941B-87C432752B4D}">
      <formula1>10000</formula1>
      <formula2>50000</formula2>
    </dataValidation>
  </dataValidations>
  <pageMargins left="0.39370078740157483" right="0.31496062992125984"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M156"/>
  <sheetViews>
    <sheetView showGridLines="0" tabSelected="1" topLeftCell="A47" zoomScaleNormal="100" zoomScaleSheetLayoutView="100" workbookViewId="0">
      <selection activeCell="M99" sqref="M99"/>
    </sheetView>
  </sheetViews>
  <sheetFormatPr defaultColWidth="9.1796875" defaultRowHeight="11.5" x14ac:dyDescent="0.25"/>
  <cols>
    <col min="1" max="1" width="32.26953125" style="17" customWidth="1"/>
    <col min="2" max="2" width="7.1796875" style="17" customWidth="1"/>
    <col min="3" max="3" width="8.7265625" style="17" customWidth="1"/>
    <col min="4" max="4" width="8.453125" style="18" customWidth="1"/>
    <col min="5" max="5" width="9.1796875" style="18" customWidth="1"/>
    <col min="6" max="6" width="5.7265625" style="18" customWidth="1"/>
    <col min="7" max="7" width="6.26953125" style="17" customWidth="1"/>
    <col min="8" max="8" width="5.7265625" style="18" customWidth="1"/>
    <col min="9" max="9" width="6.26953125" style="17" customWidth="1"/>
    <col min="10" max="10" width="10.54296875" style="17" customWidth="1"/>
    <col min="11" max="11" width="1.1796875" style="17" customWidth="1"/>
    <col min="12" max="12" width="4.26953125" style="17" customWidth="1"/>
    <col min="13" max="13" width="124.26953125" style="103" customWidth="1"/>
    <col min="14" max="16384" width="9.1796875" style="17"/>
  </cols>
  <sheetData>
    <row r="1" spans="1:13" x14ac:dyDescent="0.25">
      <c r="D1" s="17"/>
      <c r="E1" s="17"/>
      <c r="F1" s="17"/>
      <c r="H1" s="17"/>
      <c r="M1" s="17"/>
    </row>
    <row r="2" spans="1:13" ht="13" x14ac:dyDescent="0.3">
      <c r="A2" s="103"/>
      <c r="D2" s="17"/>
      <c r="E2" s="17"/>
      <c r="F2" s="17"/>
      <c r="H2" s="17"/>
      <c r="M2" s="267" t="s">
        <v>99</v>
      </c>
    </row>
    <row r="3" spans="1:13" ht="14.25" customHeight="1" thickBot="1" x14ac:dyDescent="0.3">
      <c r="A3" s="228"/>
      <c r="B3" s="228"/>
      <c r="C3" s="228"/>
      <c r="D3" s="228"/>
      <c r="E3" s="228"/>
      <c r="F3" s="228"/>
      <c r="G3" s="228"/>
      <c r="H3" s="228"/>
      <c r="I3" s="228"/>
      <c r="J3" s="228"/>
      <c r="K3" s="228"/>
      <c r="M3" s="370" t="s">
        <v>112</v>
      </c>
    </row>
    <row r="4" spans="1:13" ht="6" customHeight="1" thickTop="1" x14ac:dyDescent="0.25">
      <c r="B4" s="99"/>
      <c r="C4" s="99"/>
      <c r="D4" s="99"/>
      <c r="E4" s="99"/>
      <c r="F4" s="99"/>
      <c r="G4" s="99"/>
      <c r="H4" s="99"/>
      <c r="I4" s="99"/>
      <c r="J4" s="99"/>
      <c r="K4" s="197"/>
      <c r="M4" s="370"/>
    </row>
    <row r="5" spans="1:13" ht="13" x14ac:dyDescent="0.25">
      <c r="A5" s="101" t="s">
        <v>35</v>
      </c>
      <c r="B5" s="331" t="s">
        <v>82</v>
      </c>
      <c r="C5" s="331"/>
      <c r="D5" s="331"/>
      <c r="E5" s="331"/>
      <c r="F5" s="331"/>
      <c r="G5" s="331"/>
      <c r="H5" s="331"/>
      <c r="I5" s="331"/>
      <c r="J5" s="331"/>
      <c r="K5" s="197"/>
      <c r="M5" s="370"/>
    </row>
    <row r="6" spans="1:13" ht="13" x14ac:dyDescent="0.25">
      <c r="A6" s="99"/>
      <c r="B6" s="99"/>
      <c r="C6" s="99"/>
      <c r="D6" s="99"/>
      <c r="E6" s="99"/>
      <c r="F6" s="99"/>
      <c r="G6" s="99"/>
      <c r="H6" s="99"/>
      <c r="I6" s="99"/>
      <c r="J6" s="99"/>
      <c r="K6" s="197"/>
      <c r="M6" s="370"/>
    </row>
    <row r="7" spans="1:13" ht="13" x14ac:dyDescent="0.25">
      <c r="A7" s="101" t="s">
        <v>36</v>
      </c>
      <c r="B7" s="331" t="s">
        <v>83</v>
      </c>
      <c r="C7" s="331"/>
      <c r="D7" s="331"/>
      <c r="E7" s="331"/>
      <c r="F7" s="331"/>
      <c r="G7" s="331"/>
      <c r="H7" s="331"/>
      <c r="I7" s="331"/>
      <c r="J7" s="331"/>
      <c r="K7" s="197"/>
      <c r="M7" s="370"/>
    </row>
    <row r="8" spans="1:13" ht="13" x14ac:dyDescent="0.25">
      <c r="A8" s="99"/>
      <c r="B8" s="99"/>
      <c r="C8" s="99"/>
      <c r="D8" s="99"/>
      <c r="E8" s="99"/>
      <c r="F8" s="99"/>
      <c r="G8" s="99"/>
      <c r="H8" s="99"/>
      <c r="I8" s="99"/>
      <c r="J8" s="99"/>
      <c r="K8" s="197"/>
    </row>
    <row r="9" spans="1:13" ht="13" x14ac:dyDescent="0.25">
      <c r="A9" s="99"/>
      <c r="B9" s="99"/>
      <c r="C9" s="99"/>
      <c r="D9" s="99"/>
      <c r="E9" s="99"/>
      <c r="F9" s="99"/>
      <c r="G9" s="99"/>
      <c r="H9" s="99"/>
      <c r="I9" s="99"/>
      <c r="J9" s="99"/>
      <c r="K9" s="197"/>
    </row>
    <row r="10" spans="1:13" ht="15" customHeight="1" x14ac:dyDescent="0.3">
      <c r="A10" s="84" t="s">
        <v>89</v>
      </c>
      <c r="B10"/>
      <c r="C10" s="94"/>
      <c r="D10" s="95"/>
      <c r="E10" s="85"/>
      <c r="F10" s="85"/>
      <c r="G10"/>
      <c r="H10" s="85"/>
      <c r="I10"/>
      <c r="J10"/>
      <c r="K10" s="198"/>
      <c r="M10" s="266" t="s">
        <v>98</v>
      </c>
    </row>
    <row r="11" spans="1:13" ht="28.5" customHeight="1" x14ac:dyDescent="0.25">
      <c r="A11" s="19"/>
      <c r="B11" s="20"/>
      <c r="C11" s="20"/>
      <c r="D11" s="21"/>
      <c r="E11" s="21"/>
      <c r="F11" s="358" t="s">
        <v>17</v>
      </c>
      <c r="G11" s="310"/>
      <c r="H11" s="310" t="s">
        <v>20</v>
      </c>
      <c r="I11" s="344"/>
      <c r="J11" s="304" t="s">
        <v>28</v>
      </c>
      <c r="K11" s="199"/>
      <c r="L11" s="192"/>
      <c r="M11" s="273" t="s">
        <v>100</v>
      </c>
    </row>
    <row r="12" spans="1:13" ht="12" customHeight="1" x14ac:dyDescent="0.25">
      <c r="A12" s="22"/>
      <c r="B12" s="23"/>
      <c r="C12" s="23"/>
      <c r="D12" s="24"/>
      <c r="E12" s="24"/>
      <c r="F12" s="359" t="s">
        <v>0</v>
      </c>
      <c r="G12" s="347"/>
      <c r="H12" s="347" t="s">
        <v>0</v>
      </c>
      <c r="I12" s="348"/>
      <c r="J12" s="357"/>
      <c r="K12" s="199"/>
      <c r="L12" s="193"/>
      <c r="M12" s="274" t="s">
        <v>84</v>
      </c>
    </row>
    <row r="13" spans="1:13" ht="40.5" customHeight="1" x14ac:dyDescent="0.25">
      <c r="A13" s="25" t="s">
        <v>7</v>
      </c>
      <c r="B13" s="11" t="s">
        <v>10</v>
      </c>
      <c r="C13" s="11" t="s">
        <v>27</v>
      </c>
      <c r="D13" s="15" t="s">
        <v>11</v>
      </c>
      <c r="E13" s="11" t="s">
        <v>26</v>
      </c>
      <c r="F13" s="360" t="s">
        <v>19</v>
      </c>
      <c r="G13" s="361"/>
      <c r="H13" s="349" t="s">
        <v>21</v>
      </c>
      <c r="I13" s="350"/>
      <c r="J13" s="303" t="s">
        <v>123</v>
      </c>
      <c r="K13" s="200"/>
      <c r="L13" s="193"/>
      <c r="M13" s="17"/>
    </row>
    <row r="14" spans="1:13" ht="13" x14ac:dyDescent="0.3">
      <c r="A14" s="93"/>
      <c r="B14" s="26"/>
      <c r="C14" s="27"/>
      <c r="D14" s="28"/>
      <c r="E14" s="29" t="str">
        <f>IF(D14&lt;&gt;"",ROUND(C14*(1+D14/100),0),"")</f>
        <v/>
      </c>
      <c r="F14" s="334" t="str">
        <f>IF(B14&lt;&gt;"",ROUND((+B14*C14)/1000,0),"")</f>
        <v/>
      </c>
      <c r="G14" s="335"/>
      <c r="H14" s="351"/>
      <c r="I14" s="352"/>
      <c r="J14" s="30"/>
      <c r="K14" s="201"/>
      <c r="L14" s="9"/>
      <c r="M14" s="276" t="s">
        <v>113</v>
      </c>
    </row>
    <row r="15" spans="1:13" x14ac:dyDescent="0.25">
      <c r="A15" s="16"/>
      <c r="B15" s="26"/>
      <c r="C15" s="27"/>
      <c r="D15" s="28"/>
      <c r="E15" s="29" t="str">
        <f>IF(D15&lt;&gt;"",ROUND(C15*(1+D15/100),0),"")</f>
        <v/>
      </c>
      <c r="F15" s="334" t="str">
        <f>IF(B15&lt;&gt;"",ROUND((+B15*C15)/1000,0),"")</f>
        <v/>
      </c>
      <c r="G15" s="335"/>
      <c r="H15" s="351"/>
      <c r="I15" s="352"/>
      <c r="J15" s="30"/>
      <c r="K15" s="201"/>
      <c r="L15" s="9"/>
      <c r="M15" s="130"/>
    </row>
    <row r="16" spans="1:13" ht="12.5" x14ac:dyDescent="0.25">
      <c r="A16" s="31"/>
      <c r="B16" s="26"/>
      <c r="C16" s="27"/>
      <c r="D16" s="28"/>
      <c r="E16" s="29" t="str">
        <f t="shared" ref="E16:E19" si="0">IF(D16&lt;&gt;"",ROUND(C16*(1+D16/100),0),"")</f>
        <v/>
      </c>
      <c r="F16" s="334" t="str">
        <f t="shared" ref="F16:F19" si="1">IF(B16&lt;&gt;"",ROUND((+B16*C16)/1000,0),"")</f>
        <v/>
      </c>
      <c r="G16" s="335"/>
      <c r="H16" s="351"/>
      <c r="I16" s="352"/>
      <c r="J16" s="30"/>
      <c r="K16" s="201"/>
      <c r="L16" s="9"/>
      <c r="M16" s="277" t="s">
        <v>77</v>
      </c>
    </row>
    <row r="17" spans="1:13" x14ac:dyDescent="0.25">
      <c r="A17" s="16"/>
      <c r="B17" s="26"/>
      <c r="C17" s="27"/>
      <c r="D17" s="28"/>
      <c r="E17" s="29" t="str">
        <f t="shared" si="0"/>
        <v/>
      </c>
      <c r="F17" s="334" t="str">
        <f t="shared" si="1"/>
        <v/>
      </c>
      <c r="G17" s="335"/>
      <c r="H17" s="351"/>
      <c r="I17" s="352"/>
      <c r="J17" s="30"/>
      <c r="K17" s="201"/>
      <c r="L17" s="9"/>
      <c r="M17" s="274"/>
    </row>
    <row r="18" spans="1:13" x14ac:dyDescent="0.25">
      <c r="A18" s="16"/>
      <c r="B18" s="26"/>
      <c r="C18" s="27"/>
      <c r="D18" s="28"/>
      <c r="E18" s="29" t="str">
        <f t="shared" ref="E18" si="2">IF(D18&lt;&gt;"",ROUND(C18*(1+D18/100),0),"")</f>
        <v/>
      </c>
      <c r="F18" s="334" t="str">
        <f t="shared" ref="F18" si="3">IF(B18&lt;&gt;"",ROUND((+B18*C18)/1000,0),"")</f>
        <v/>
      </c>
      <c r="G18" s="335"/>
      <c r="H18" s="351"/>
      <c r="I18" s="352"/>
      <c r="J18" s="30"/>
      <c r="K18" s="201"/>
      <c r="L18" s="9"/>
      <c r="M18" s="278"/>
    </row>
    <row r="19" spans="1:13" x14ac:dyDescent="0.25">
      <c r="A19" s="16"/>
      <c r="B19" s="26"/>
      <c r="C19" s="27"/>
      <c r="D19" s="28"/>
      <c r="E19" s="29" t="str">
        <f t="shared" si="0"/>
        <v/>
      </c>
      <c r="F19" s="334" t="str">
        <f t="shared" si="1"/>
        <v/>
      </c>
      <c r="G19" s="335"/>
      <c r="H19" s="351"/>
      <c r="I19" s="352"/>
      <c r="J19" s="30"/>
      <c r="K19" s="201"/>
      <c r="L19" s="9"/>
      <c r="M19" s="279" t="s">
        <v>18</v>
      </c>
    </row>
    <row r="20" spans="1:13" x14ac:dyDescent="0.25">
      <c r="A20" s="41" t="s">
        <v>13</v>
      </c>
      <c r="B20" s="32"/>
      <c r="C20" s="32"/>
      <c r="D20" s="32"/>
      <c r="E20" s="33"/>
      <c r="F20" s="334">
        <f>SUM(F14:F19)</f>
        <v>0</v>
      </c>
      <c r="G20" s="335"/>
      <c r="H20" s="334">
        <f>SUM(H14:H19)</f>
        <v>0</v>
      </c>
      <c r="I20" s="335"/>
      <c r="J20" s="30" t="str">
        <f>IFERROR(($F20-$H20)/$H$29,"")</f>
        <v/>
      </c>
      <c r="K20" s="201"/>
      <c r="L20" s="9"/>
      <c r="M20" s="274"/>
    </row>
    <row r="21" spans="1:13" ht="12.5" x14ac:dyDescent="0.25">
      <c r="A21" s="34" t="s">
        <v>5</v>
      </c>
      <c r="B21" s="32"/>
      <c r="C21" s="32"/>
      <c r="D21" s="35"/>
      <c r="E21" s="36"/>
      <c r="F21" s="338">
        <f>+F89</f>
        <v>0</v>
      </c>
      <c r="G21" s="339"/>
      <c r="H21" s="338">
        <f>+H89</f>
        <v>0</v>
      </c>
      <c r="I21" s="339"/>
      <c r="J21" s="30" t="str">
        <f t="shared" ref="J21:J29" si="4">IFERROR(($F21-$H21)/$H$29,"")</f>
        <v/>
      </c>
      <c r="K21" s="201"/>
      <c r="L21" s="194"/>
      <c r="M21" s="280" t="s">
        <v>81</v>
      </c>
    </row>
    <row r="22" spans="1:13" ht="12.5" x14ac:dyDescent="0.25">
      <c r="A22" s="229" t="s">
        <v>75</v>
      </c>
      <c r="B22" s="32"/>
      <c r="C22" s="32"/>
      <c r="D22" s="35"/>
      <c r="E22" s="36"/>
      <c r="F22" s="334">
        <f>+F99</f>
        <v>0</v>
      </c>
      <c r="G22" s="335"/>
      <c r="H22" s="334">
        <f>+H99</f>
        <v>0</v>
      </c>
      <c r="I22" s="335"/>
      <c r="J22" s="30" t="str">
        <f>IFERROR(($F22-$H22)/$H$29,"")</f>
        <v/>
      </c>
      <c r="K22" s="201"/>
      <c r="L22" s="9"/>
      <c r="M22" s="280" t="s">
        <v>87</v>
      </c>
    </row>
    <row r="23" spans="1:13" ht="12.5" x14ac:dyDescent="0.25">
      <c r="A23" s="34" t="s">
        <v>8</v>
      </c>
      <c r="B23" s="32"/>
      <c r="C23" s="32"/>
      <c r="D23" s="35"/>
      <c r="E23" s="36"/>
      <c r="F23" s="338">
        <f>+F114</f>
        <v>0</v>
      </c>
      <c r="G23" s="339"/>
      <c r="H23" s="338">
        <f>+H114</f>
        <v>0</v>
      </c>
      <c r="I23" s="339"/>
      <c r="J23" s="30" t="str">
        <f t="shared" si="4"/>
        <v/>
      </c>
      <c r="K23" s="201"/>
      <c r="L23" s="194"/>
      <c r="M23" s="280" t="s">
        <v>88</v>
      </c>
    </row>
    <row r="24" spans="1:13" x14ac:dyDescent="0.25">
      <c r="A24" s="37" t="s">
        <v>14</v>
      </c>
      <c r="B24" s="38"/>
      <c r="C24" s="38"/>
      <c r="D24" s="39"/>
      <c r="E24" s="40"/>
      <c r="F24" s="336">
        <f>ROUND(SUM(F20:F23),0)</f>
        <v>0</v>
      </c>
      <c r="G24" s="337"/>
      <c r="H24" s="336">
        <f>ROUND(SUM(H20:H23),0)</f>
        <v>0</v>
      </c>
      <c r="I24" s="337"/>
      <c r="J24" s="30" t="str">
        <f t="shared" si="4"/>
        <v/>
      </c>
      <c r="K24" s="201"/>
      <c r="L24" s="10"/>
      <c r="M24" s="275"/>
    </row>
    <row r="25" spans="1:13" x14ac:dyDescent="0.25">
      <c r="A25" s="362" t="s">
        <v>29</v>
      </c>
      <c r="B25" s="363"/>
      <c r="C25" s="363"/>
      <c r="D25" s="35"/>
      <c r="E25" s="36"/>
      <c r="F25" s="334" t="str">
        <f>IF(SUM(D14:D19)&lt;&gt;0,ROUND((SUMPRODUCT(B14:B19,E14:E19)-SUMPRODUCT(B14:B19,C14:C19))/1000,0),"")</f>
        <v/>
      </c>
      <c r="G25" s="335"/>
      <c r="H25" s="351"/>
      <c r="I25" s="352"/>
      <c r="J25" s="30" t="str">
        <f t="shared" si="4"/>
        <v/>
      </c>
      <c r="K25" s="201"/>
      <c r="L25" s="9"/>
      <c r="M25" s="278" t="s">
        <v>62</v>
      </c>
    </row>
    <row r="26" spans="1:13" x14ac:dyDescent="0.25">
      <c r="A26" s="34" t="s">
        <v>30</v>
      </c>
      <c r="B26" s="32"/>
      <c r="C26" s="32"/>
      <c r="D26" s="77"/>
      <c r="E26" s="42" t="s">
        <v>9</v>
      </c>
      <c r="F26" s="334" t="str">
        <f>IF(D26&lt;&gt;"",ROUND((SUM(F20:F23)-F28)*(1+D26/100)-(SUM(F20:F23)-F28),0),"")</f>
        <v/>
      </c>
      <c r="G26" s="335"/>
      <c r="H26" s="351"/>
      <c r="I26" s="352"/>
      <c r="J26" s="30" t="str">
        <f t="shared" si="4"/>
        <v/>
      </c>
      <c r="K26" s="201"/>
      <c r="L26" s="9"/>
      <c r="M26" s="278" t="s">
        <v>61</v>
      </c>
    </row>
    <row r="27" spans="1:13" x14ac:dyDescent="0.25">
      <c r="A27" s="43" t="s">
        <v>15</v>
      </c>
      <c r="B27" s="44"/>
      <c r="C27" s="44"/>
      <c r="D27" s="45"/>
      <c r="E27" s="46"/>
      <c r="F27" s="336">
        <f>IFERROR(ROUND(+F24+F25+F26,0),IFERROR(ROUND(F24+F25,0),IFERROR(F24+F26,F24)))</f>
        <v>0</v>
      </c>
      <c r="G27" s="337"/>
      <c r="H27" s="336">
        <f>IFERROR(ROUND(+H24+H25+H26,0),IFERROR(ROUND(H24+H25,0),IFERROR(H24+H26,H24)))</f>
        <v>0</v>
      </c>
      <c r="I27" s="337"/>
      <c r="J27" s="30" t="str">
        <f t="shared" si="4"/>
        <v/>
      </c>
      <c r="K27" s="201"/>
      <c r="L27" s="10"/>
      <c r="M27" s="274" t="s">
        <v>114</v>
      </c>
    </row>
    <row r="28" spans="1:13" ht="12.5" x14ac:dyDescent="0.25">
      <c r="A28" s="25" t="s">
        <v>6</v>
      </c>
      <c r="B28" s="47"/>
      <c r="C28" s="47"/>
      <c r="D28" s="48"/>
      <c r="E28" s="49"/>
      <c r="F28" s="338">
        <f>+F123</f>
        <v>0</v>
      </c>
      <c r="G28" s="339"/>
      <c r="H28" s="338">
        <f>+H123</f>
        <v>0</v>
      </c>
      <c r="I28" s="339"/>
      <c r="J28" s="30" t="str">
        <f t="shared" si="4"/>
        <v/>
      </c>
      <c r="K28" s="201"/>
      <c r="L28" s="194"/>
      <c r="M28" s="280" t="s">
        <v>85</v>
      </c>
    </row>
    <row r="29" spans="1:13" ht="12" thickBot="1" x14ac:dyDescent="0.3">
      <c r="A29" s="50" t="s">
        <v>1</v>
      </c>
      <c r="B29" s="51"/>
      <c r="C29" s="51"/>
      <c r="D29" s="52"/>
      <c r="E29" s="53"/>
      <c r="F29" s="340">
        <f>ROUND(+F27-F28,0)</f>
        <v>0</v>
      </c>
      <c r="G29" s="341"/>
      <c r="H29" s="340">
        <f>ROUND(+H27-H28,0)</f>
        <v>0</v>
      </c>
      <c r="I29" s="341"/>
      <c r="J29" s="79" t="str">
        <f t="shared" si="4"/>
        <v/>
      </c>
      <c r="K29" s="202"/>
      <c r="L29" s="10"/>
    </row>
    <row r="30" spans="1:13" ht="21" customHeight="1" x14ac:dyDescent="0.25">
      <c r="A30" s="55" t="s">
        <v>12</v>
      </c>
      <c r="B30" s="56"/>
      <c r="C30" s="56"/>
      <c r="D30" s="57"/>
      <c r="E30" s="58"/>
      <c r="F30" s="342" t="str">
        <f>IFERROR((F25+F26)/F29,IFERROR(F25/F29,IFERROR(F26/F29,"")))</f>
        <v/>
      </c>
      <c r="G30" s="343"/>
      <c r="H30" s="342" t="str">
        <f>IFERROR((H25+H26)/H29,IFERROR(H25/H29,IFERROR(H26/H29,"")))</f>
        <v/>
      </c>
      <c r="I30" s="343"/>
      <c r="J30" s="59"/>
      <c r="K30" s="203"/>
      <c r="L30" s="60"/>
    </row>
    <row r="31" spans="1:13" ht="15" customHeight="1" x14ac:dyDescent="0.25">
      <c r="F31" s="9"/>
      <c r="H31" s="9"/>
      <c r="K31" s="204"/>
    </row>
    <row r="32" spans="1:13" ht="13" x14ac:dyDescent="0.3">
      <c r="A32" s="84" t="s">
        <v>34</v>
      </c>
      <c r="F32" s="9"/>
      <c r="H32" s="9"/>
      <c r="K32" s="204"/>
    </row>
    <row r="33" spans="1:13" ht="26.25" customHeight="1" x14ac:dyDescent="0.25">
      <c r="A33" s="19"/>
      <c r="B33" s="20"/>
      <c r="C33" s="20"/>
      <c r="D33" s="21"/>
      <c r="E33" s="21"/>
      <c r="F33" s="358" t="s">
        <v>17</v>
      </c>
      <c r="G33" s="344"/>
      <c r="H33" s="310" t="s">
        <v>20</v>
      </c>
      <c r="I33" s="344"/>
      <c r="J33" s="78" t="s">
        <v>22</v>
      </c>
      <c r="K33" s="205"/>
      <c r="L33" s="192"/>
    </row>
    <row r="34" spans="1:13" x14ac:dyDescent="0.25">
      <c r="A34" s="61"/>
      <c r="B34" s="62"/>
      <c r="C34" s="23"/>
      <c r="D34" s="23"/>
      <c r="E34" s="24"/>
      <c r="F34" s="355" t="s">
        <v>0</v>
      </c>
      <c r="G34" s="356"/>
      <c r="H34" s="355" t="s">
        <v>0</v>
      </c>
      <c r="I34" s="356"/>
      <c r="J34" s="12" t="s">
        <v>23</v>
      </c>
      <c r="K34" s="206"/>
      <c r="L34" s="195"/>
    </row>
    <row r="35" spans="1:13" x14ac:dyDescent="0.25">
      <c r="A35" s="63"/>
      <c r="B35" s="64"/>
      <c r="C35" s="65"/>
      <c r="D35" s="65"/>
      <c r="E35" s="66"/>
      <c r="F35" s="353" t="s">
        <v>19</v>
      </c>
      <c r="G35" s="354"/>
      <c r="H35" s="353" t="s">
        <v>24</v>
      </c>
      <c r="I35" s="354"/>
      <c r="J35" s="13" t="s">
        <v>25</v>
      </c>
      <c r="K35" s="206"/>
      <c r="L35" s="195"/>
      <c r="M35" s="275" t="s">
        <v>33</v>
      </c>
    </row>
    <row r="36" spans="1:13" ht="12" customHeight="1" x14ac:dyDescent="0.25">
      <c r="A36" s="43" t="s">
        <v>32</v>
      </c>
      <c r="B36" s="44"/>
      <c r="C36" s="32"/>
      <c r="D36" s="32"/>
      <c r="E36" s="67"/>
      <c r="F36" s="1" t="str">
        <f>IF(G36="","",+G36/G45)</f>
        <v/>
      </c>
      <c r="G36" s="2"/>
      <c r="H36" s="1" t="str">
        <f>IF(I36="","",+I36/I45)</f>
        <v/>
      </c>
      <c r="I36" s="2"/>
      <c r="J36" s="92" t="str">
        <f>IF(G36="",IF(I36="","",G36-I36),G36-I36)</f>
        <v/>
      </c>
      <c r="K36" s="207"/>
      <c r="L36" s="8"/>
      <c r="M36" s="312" t="s">
        <v>111</v>
      </c>
    </row>
    <row r="37" spans="1:13" x14ac:dyDescent="0.25">
      <c r="A37" s="34" t="s">
        <v>2</v>
      </c>
      <c r="B37" s="32"/>
      <c r="C37" s="68"/>
      <c r="D37" s="68"/>
      <c r="E37" s="67"/>
      <c r="F37" s="1" t="str">
        <f>IF(G37="","",+G37/$G$45)</f>
        <v/>
      </c>
      <c r="G37" s="3"/>
      <c r="H37" s="1" t="str">
        <f>IF(I37="","",+I37/$I$45)</f>
        <v/>
      </c>
      <c r="I37" s="3"/>
      <c r="J37" s="92" t="str">
        <f>IF(G37="",IF(I37="","",G37-I37),G37-I37)</f>
        <v/>
      </c>
      <c r="K37" s="207"/>
      <c r="L37" s="194"/>
      <c r="M37" s="312"/>
    </row>
    <row r="38" spans="1:13" x14ac:dyDescent="0.25">
      <c r="A38" s="34" t="s">
        <v>4</v>
      </c>
      <c r="B38" s="32"/>
      <c r="C38" s="4"/>
      <c r="D38" s="4"/>
      <c r="E38" s="4"/>
      <c r="F38" s="4"/>
      <c r="G38" s="5"/>
      <c r="H38" s="4"/>
      <c r="I38" s="5"/>
      <c r="J38" s="98"/>
      <c r="K38" s="208"/>
      <c r="L38" s="9"/>
      <c r="M38" s="268"/>
    </row>
    <row r="39" spans="1:13" x14ac:dyDescent="0.25">
      <c r="A39" s="345"/>
      <c r="B39" s="346"/>
      <c r="C39" s="346"/>
      <c r="D39" s="346"/>
      <c r="E39" s="76"/>
      <c r="F39" s="1" t="str">
        <f>IF(G39="","",+G39/$G$45)</f>
        <v/>
      </c>
      <c r="G39" s="3"/>
      <c r="H39" s="1" t="str">
        <f>IF(I39="","",+I39/$I$45)</f>
        <v/>
      </c>
      <c r="I39" s="3"/>
      <c r="J39" s="92" t="str">
        <f>IF(G39="",IF(I39="","",G39-I39),G39-I39)</f>
        <v/>
      </c>
      <c r="K39" s="207"/>
      <c r="L39" s="194"/>
      <c r="M39" s="17"/>
    </row>
    <row r="40" spans="1:13" x14ac:dyDescent="0.25">
      <c r="A40" s="345"/>
      <c r="B40" s="346"/>
      <c r="C40" s="346"/>
      <c r="D40" s="346"/>
      <c r="E40" s="76"/>
      <c r="F40" s="1" t="str">
        <f>IF(G40="","",+G40/$G$45)</f>
        <v/>
      </c>
      <c r="G40" s="3"/>
      <c r="H40" s="1" t="str">
        <f>IF(I40="","",+I40/$I$45)</f>
        <v/>
      </c>
      <c r="I40" s="3"/>
      <c r="J40" s="92" t="str">
        <f>IF(G40="",IF(I40="","",G40-I40),G40-I40)</f>
        <v/>
      </c>
      <c r="K40" s="207"/>
      <c r="L40" s="194"/>
      <c r="M40" s="133"/>
    </row>
    <row r="41" spans="1:13" ht="12.5" x14ac:dyDescent="0.25">
      <c r="A41" s="345"/>
      <c r="B41" s="346"/>
      <c r="C41" s="346"/>
      <c r="D41" s="346"/>
      <c r="E41" s="76"/>
      <c r="F41" s="1" t="str">
        <f>IF(G41="","",+G41/$G$45)</f>
        <v/>
      </c>
      <c r="G41" s="3"/>
      <c r="H41" s="1" t="str">
        <f>IF(I41="","",+I41/$G$45)</f>
        <v/>
      </c>
      <c r="I41" s="3"/>
      <c r="J41" s="92" t="str">
        <f>IF(G41="",IF(I41="","",G41-I41),G41-I41)</f>
        <v/>
      </c>
      <c r="K41" s="207"/>
      <c r="L41" s="194"/>
      <c r="M41" s="277" t="s">
        <v>77</v>
      </c>
    </row>
    <row r="42" spans="1:13" x14ac:dyDescent="0.25">
      <c r="A42" s="34" t="s">
        <v>31</v>
      </c>
      <c r="B42" s="32"/>
      <c r="C42" s="4"/>
      <c r="D42" s="4"/>
      <c r="E42" s="1"/>
      <c r="F42" s="1"/>
      <c r="G42" s="5"/>
      <c r="H42" s="1"/>
      <c r="I42" s="5"/>
      <c r="J42" s="98"/>
      <c r="K42" s="208"/>
      <c r="L42" s="9"/>
      <c r="M42" s="281"/>
    </row>
    <row r="43" spans="1:13" x14ac:dyDescent="0.25">
      <c r="A43" s="332"/>
      <c r="B43" s="333"/>
      <c r="C43" s="333"/>
      <c r="D43" s="333"/>
      <c r="E43" s="83"/>
      <c r="F43" s="1" t="str">
        <f>IF(G43="","",+G43/$G$45)</f>
        <v/>
      </c>
      <c r="G43" s="3"/>
      <c r="H43" s="1" t="str">
        <f>IF(I43="","",+I43/$I$45)</f>
        <v/>
      </c>
      <c r="I43" s="3"/>
      <c r="J43" s="92" t="str">
        <f>IF(G43="",IF(I43="","",G43-I43),G43-I43)</f>
        <v/>
      </c>
      <c r="K43" s="207"/>
      <c r="L43" s="194"/>
      <c r="M43" s="282" t="s">
        <v>101</v>
      </c>
    </row>
    <row r="44" spans="1:13" x14ac:dyDescent="0.25">
      <c r="A44" s="332"/>
      <c r="B44" s="333"/>
      <c r="C44" s="333"/>
      <c r="D44" s="333"/>
      <c r="E44" s="83"/>
      <c r="F44" s="1" t="str">
        <f>IF(G44="","",+G44/$G$45)</f>
        <v/>
      </c>
      <c r="G44" s="6"/>
      <c r="H44" s="1" t="str">
        <f>IF(I44="","",+I44/$G$45)</f>
        <v/>
      </c>
      <c r="I44" s="6"/>
      <c r="J44" s="92" t="str">
        <f>IF(G44="",IF(I44="","",G44-I44),G44-I44)</f>
        <v/>
      </c>
      <c r="K44" s="207"/>
      <c r="L44" s="194"/>
      <c r="M44" s="283"/>
    </row>
    <row r="45" spans="1:13" ht="12" thickBot="1" x14ac:dyDescent="0.3">
      <c r="A45" s="69" t="s">
        <v>3</v>
      </c>
      <c r="B45" s="70"/>
      <c r="C45" s="71"/>
      <c r="D45" s="71"/>
      <c r="E45" s="7"/>
      <c r="F45" s="7">
        <f>ROUND(SUM(F36:F44),0)</f>
        <v>0</v>
      </c>
      <c r="G45" s="54">
        <f>ROUND(SUM(G36:G44),0)</f>
        <v>0</v>
      </c>
      <c r="H45" s="7">
        <f>ROUND(SUM(H36:H44),0)</f>
        <v>0</v>
      </c>
      <c r="I45" s="54">
        <f>ROUND(SUM(I36:I44),0)</f>
        <v>0</v>
      </c>
      <c r="J45" s="14">
        <f>+G45-I45</f>
        <v>0</v>
      </c>
      <c r="K45" s="209"/>
      <c r="L45" s="10"/>
      <c r="M45" s="284"/>
    </row>
    <row r="46" spans="1:13" ht="7.5" customHeight="1" x14ac:dyDescent="0.25">
      <c r="A46" s="72"/>
      <c r="D46" s="73"/>
      <c r="E46" s="73"/>
      <c r="F46" s="9"/>
      <c r="H46" s="9"/>
      <c r="K46" s="204"/>
      <c r="M46" s="274"/>
    </row>
    <row r="47" spans="1:13" x14ac:dyDescent="0.25">
      <c r="A47" s="102" t="s">
        <v>47</v>
      </c>
      <c r="B47" s="47"/>
      <c r="C47" s="47"/>
      <c r="D47" s="47"/>
      <c r="E47" s="74"/>
      <c r="F47" s="80">
        <f>100%-F45</f>
        <v>1</v>
      </c>
      <c r="G47" s="75">
        <f>+F29-G45</f>
        <v>0</v>
      </c>
      <c r="H47" s="80">
        <f>100%-H45</f>
        <v>1</v>
      </c>
      <c r="I47" s="75">
        <f>+H29-I45</f>
        <v>0</v>
      </c>
      <c r="J47" s="10"/>
      <c r="K47" s="210"/>
      <c r="L47" s="100"/>
      <c r="M47" s="285" t="s">
        <v>118</v>
      </c>
    </row>
    <row r="48" spans="1:13" ht="9" customHeight="1" x14ac:dyDescent="0.25">
      <c r="K48" s="204"/>
    </row>
    <row r="49" spans="1:13" ht="12.5" x14ac:dyDescent="0.25">
      <c r="A49" s="132" t="s">
        <v>16</v>
      </c>
      <c r="B49"/>
      <c r="C49"/>
      <c r="D49" s="85"/>
      <c r="E49" s="85"/>
      <c r="F49" s="86"/>
      <c r="G49" s="87"/>
      <c r="H49" s="86"/>
      <c r="I49" s="87"/>
      <c r="J49" s="87"/>
      <c r="K49" s="211"/>
      <c r="L49" s="100"/>
    </row>
    <row r="50" spans="1:13" ht="12.5" x14ac:dyDescent="0.25">
      <c r="A50" s="103" t="s">
        <v>59</v>
      </c>
      <c r="B50"/>
      <c r="C50"/>
      <c r="D50" s="85"/>
      <c r="E50" s="85"/>
      <c r="F50" s="88"/>
      <c r="G50" s="89"/>
      <c r="H50" s="90"/>
      <c r="I50" s="89"/>
      <c r="J50"/>
      <c r="K50" s="198"/>
    </row>
    <row r="51" spans="1:13" ht="12.5" x14ac:dyDescent="0.25">
      <c r="A51" s="103" t="s">
        <v>58</v>
      </c>
      <c r="B51"/>
      <c r="C51"/>
      <c r="D51" s="85"/>
      <c r="E51" s="85"/>
      <c r="F51" s="88"/>
      <c r="G51" s="89"/>
      <c r="H51" s="90"/>
      <c r="I51" s="89"/>
      <c r="J51"/>
      <c r="K51" s="198"/>
      <c r="M51" s="131"/>
    </row>
    <row r="52" spans="1:13" ht="12.5" x14ac:dyDescent="0.25">
      <c r="A52" s="103"/>
      <c r="B52"/>
      <c r="C52"/>
      <c r="D52" s="85"/>
      <c r="E52" s="85"/>
      <c r="F52" s="85"/>
      <c r="G52"/>
      <c r="H52" s="85"/>
      <c r="I52"/>
      <c r="J52"/>
      <c r="K52" s="198"/>
    </row>
    <row r="53" spans="1:13" ht="12.5" x14ac:dyDescent="0.25">
      <c r="A53" s="132" t="s">
        <v>37</v>
      </c>
      <c r="B53"/>
      <c r="C53"/>
      <c r="D53" s="85"/>
      <c r="E53" s="85"/>
      <c r="F53" s="85"/>
      <c r="G53"/>
      <c r="H53" s="85"/>
      <c r="I53"/>
      <c r="J53"/>
      <c r="K53" s="198"/>
    </row>
    <row r="54" spans="1:13" ht="12.5" x14ac:dyDescent="0.25">
      <c r="A54" s="270" t="s">
        <v>105</v>
      </c>
      <c r="B54"/>
      <c r="C54"/>
      <c r="D54" s="85"/>
      <c r="E54" s="85"/>
      <c r="F54" s="85"/>
      <c r="G54"/>
      <c r="H54" s="85"/>
      <c r="J54" s="89"/>
      <c r="K54" s="198"/>
      <c r="M54" s="274" t="s">
        <v>86</v>
      </c>
    </row>
    <row r="55" spans="1:13" ht="12.5" x14ac:dyDescent="0.25">
      <c r="A55" s="302" t="s">
        <v>121</v>
      </c>
      <c r="B55"/>
      <c r="C55"/>
      <c r="D55" s="85"/>
      <c r="E55" s="85"/>
      <c r="F55" s="85"/>
      <c r="G55"/>
      <c r="H55" s="85"/>
      <c r="J55" s="89"/>
      <c r="K55" s="198"/>
      <c r="M55" s="274"/>
    </row>
    <row r="56" spans="1:13" ht="12.5" x14ac:dyDescent="0.25">
      <c r="A56" s="270" t="s">
        <v>106</v>
      </c>
      <c r="B56"/>
      <c r="C56"/>
      <c r="D56" s="85"/>
      <c r="E56" s="85"/>
      <c r="F56" s="85"/>
      <c r="G56"/>
      <c r="H56" s="85"/>
      <c r="J56" s="89"/>
      <c r="K56" s="198"/>
      <c r="M56" s="274"/>
    </row>
    <row r="57" spans="1:13" ht="12.5" x14ac:dyDescent="0.25">
      <c r="A57" s="270" t="s">
        <v>107</v>
      </c>
      <c r="B57"/>
      <c r="C57"/>
      <c r="D57" s="85"/>
      <c r="E57" s="85"/>
      <c r="F57" s="85"/>
      <c r="G57"/>
      <c r="H57" s="85"/>
      <c r="J57" s="89"/>
      <c r="K57" s="198"/>
      <c r="M57" s="274"/>
    </row>
    <row r="58" spans="1:13" ht="12.5" x14ac:dyDescent="0.25">
      <c r="A58" s="302" t="s">
        <v>122</v>
      </c>
      <c r="B58"/>
      <c r="C58"/>
      <c r="D58" s="85"/>
      <c r="E58" s="85"/>
      <c r="F58" s="85"/>
      <c r="G58"/>
      <c r="H58" s="85"/>
      <c r="J58" s="89"/>
      <c r="K58" s="198"/>
      <c r="M58" s="274" t="s">
        <v>102</v>
      </c>
    </row>
    <row r="59" spans="1:13" ht="12.5" x14ac:dyDescent="0.25">
      <c r="A59"/>
      <c r="B59"/>
      <c r="C59"/>
      <c r="D59" s="85"/>
      <c r="E59" s="85"/>
      <c r="F59" s="85"/>
      <c r="G59"/>
      <c r="H59" s="85"/>
      <c r="I59"/>
      <c r="J59"/>
      <c r="K59" s="198"/>
      <c r="M59" s="278" t="s">
        <v>56</v>
      </c>
    </row>
    <row r="60" spans="1:13" ht="13" x14ac:dyDescent="0.3">
      <c r="A60" s="136" t="s">
        <v>90</v>
      </c>
      <c r="B60" s="97"/>
      <c r="C60" s="97"/>
      <c r="D60" s="91"/>
      <c r="E60" s="91"/>
      <c r="F60" s="91"/>
      <c r="G60" s="91"/>
      <c r="H60" s="91"/>
      <c r="I60" s="91"/>
      <c r="J60" s="91"/>
      <c r="K60" s="212"/>
      <c r="L60" s="18"/>
      <c r="M60" s="274"/>
    </row>
    <row r="61" spans="1:13" s="255" customFormat="1" ht="101.25" customHeight="1" x14ac:dyDescent="0.25">
      <c r="A61" s="315" t="s">
        <v>124</v>
      </c>
      <c r="B61" s="316"/>
      <c r="C61" s="316"/>
      <c r="D61" s="316"/>
      <c r="E61" s="316"/>
      <c r="F61" s="316"/>
      <c r="G61" s="316"/>
      <c r="H61" s="316"/>
      <c r="I61" s="316"/>
      <c r="J61" s="317"/>
      <c r="K61" s="254"/>
      <c r="M61" s="300" t="s">
        <v>115</v>
      </c>
    </row>
    <row r="62" spans="1:13" s="255" customFormat="1" ht="12.5" x14ac:dyDescent="0.25">
      <c r="A62" s="374"/>
      <c r="B62" s="375"/>
      <c r="C62" s="375"/>
      <c r="D62" s="375"/>
      <c r="E62" s="375"/>
      <c r="F62" s="375"/>
      <c r="G62" s="375"/>
      <c r="H62" s="375"/>
      <c r="I62" s="375"/>
      <c r="J62" s="376"/>
      <c r="K62" s="257"/>
      <c r="L62" s="258"/>
      <c r="M62" s="256"/>
    </row>
    <row r="63" spans="1:13" s="255" customFormat="1" ht="12.5" x14ac:dyDescent="0.25">
      <c r="A63" s="294"/>
      <c r="B63" s="295"/>
      <c r="C63" s="295"/>
      <c r="D63" s="295"/>
      <c r="E63" s="295"/>
      <c r="F63" s="295"/>
      <c r="G63" s="295"/>
      <c r="H63" s="295"/>
      <c r="I63" s="295"/>
      <c r="J63" s="296"/>
      <c r="K63" s="257"/>
      <c r="L63" s="258"/>
      <c r="M63" s="256"/>
    </row>
    <row r="64" spans="1:13" s="255" customFormat="1" ht="12.5" x14ac:dyDescent="0.25">
      <c r="A64" s="294"/>
      <c r="B64" s="295"/>
      <c r="C64" s="295"/>
      <c r="D64" s="295"/>
      <c r="E64" s="295"/>
      <c r="F64" s="295"/>
      <c r="G64" s="295"/>
      <c r="H64" s="295"/>
      <c r="I64" s="295"/>
      <c r="J64" s="296"/>
      <c r="K64" s="257"/>
      <c r="L64" s="258"/>
      <c r="M64" s="256"/>
    </row>
    <row r="65" spans="1:13" s="255" customFormat="1" ht="12.5" x14ac:dyDescent="0.25">
      <c r="A65" s="371"/>
      <c r="B65" s="372"/>
      <c r="C65" s="372"/>
      <c r="D65" s="372"/>
      <c r="E65" s="372"/>
      <c r="F65" s="372"/>
      <c r="G65" s="372"/>
      <c r="H65" s="372"/>
      <c r="I65" s="372"/>
      <c r="J65" s="373"/>
      <c r="K65" s="259"/>
      <c r="L65" s="196"/>
      <c r="M65" s="314"/>
    </row>
    <row r="66" spans="1:13" ht="12.5" x14ac:dyDescent="0.25">
      <c r="A66" s="297"/>
      <c r="B66" s="298"/>
      <c r="C66" s="298"/>
      <c r="D66" s="298"/>
      <c r="E66" s="298"/>
      <c r="F66" s="298"/>
      <c r="G66" s="298"/>
      <c r="H66" s="298"/>
      <c r="I66" s="298"/>
      <c r="J66" s="299"/>
      <c r="K66" s="213"/>
      <c r="L66" s="196"/>
      <c r="M66" s="314"/>
    </row>
    <row r="67" spans="1:13" ht="12.5" x14ac:dyDescent="0.25">
      <c r="B67" s="301"/>
      <c r="C67" s="301"/>
      <c r="D67" s="301"/>
      <c r="E67" s="301"/>
      <c r="F67" s="301"/>
      <c r="G67" s="301"/>
      <c r="H67" s="301"/>
      <c r="I67" s="301"/>
      <c r="J67" s="301"/>
      <c r="K67" s="213"/>
      <c r="L67" s="196"/>
      <c r="M67" s="261"/>
    </row>
    <row r="68" spans="1:13" ht="14.25" customHeight="1" x14ac:dyDescent="0.25">
      <c r="A68" s="136" t="s">
        <v>91</v>
      </c>
      <c r="B68" s="96"/>
      <c r="C68" s="96"/>
      <c r="D68" s="96"/>
      <c r="E68" s="96"/>
      <c r="F68" s="96"/>
      <c r="G68" s="96"/>
      <c r="H68" s="96"/>
      <c r="I68" s="96"/>
      <c r="J68" s="96"/>
      <c r="K68" s="214"/>
      <c r="L68" s="191"/>
      <c r="M68" s="312" t="s">
        <v>103</v>
      </c>
    </row>
    <row r="69" spans="1:13" ht="12.5" x14ac:dyDescent="0.25">
      <c r="A69" s="313" t="s">
        <v>108</v>
      </c>
      <c r="B69" s="313"/>
      <c r="C69" s="313"/>
      <c r="D69" s="313"/>
      <c r="E69" s="313"/>
      <c r="F69" s="313"/>
      <c r="G69" s="313"/>
      <c r="H69" s="313"/>
      <c r="I69" s="313"/>
      <c r="J69" s="313"/>
      <c r="K69" s="214"/>
      <c r="L69" s="191"/>
      <c r="M69" s="312"/>
    </row>
    <row r="70" spans="1:13" ht="12.5" x14ac:dyDescent="0.25">
      <c r="A70" s="269"/>
      <c r="B70" s="96"/>
      <c r="C70" s="96"/>
      <c r="D70" s="96"/>
      <c r="E70" s="96"/>
      <c r="F70" s="96"/>
      <c r="G70" s="96"/>
      <c r="H70" s="96"/>
      <c r="I70" s="96"/>
      <c r="J70" s="96"/>
      <c r="K70" s="214"/>
      <c r="L70" s="191"/>
      <c r="M70" s="134"/>
    </row>
    <row r="71" spans="1:13" s="141" customFormat="1" x14ac:dyDescent="0.25">
      <c r="A71" s="322" t="s">
        <v>92</v>
      </c>
      <c r="B71" s="323"/>
      <c r="C71" s="323"/>
      <c r="D71" s="323"/>
      <c r="E71" s="323"/>
      <c r="F71" s="323"/>
      <c r="G71" s="323"/>
      <c r="H71" s="323"/>
      <c r="I71" s="323"/>
      <c r="J71" s="324"/>
      <c r="K71" s="138"/>
      <c r="L71" s="137"/>
      <c r="M71" s="139"/>
    </row>
    <row r="72" spans="1:13" s="141" customFormat="1" x14ac:dyDescent="0.25">
      <c r="A72" s="264" t="s">
        <v>80</v>
      </c>
      <c r="B72" s="177"/>
      <c r="C72" s="177"/>
      <c r="D72" s="177"/>
      <c r="E72" s="177"/>
      <c r="F72" s="177"/>
      <c r="G72" s="177"/>
      <c r="H72" s="177"/>
      <c r="I72" s="177"/>
      <c r="J72" s="178"/>
      <c r="K72" s="138"/>
      <c r="L72" s="137"/>
      <c r="M72" s="290" t="s">
        <v>116</v>
      </c>
    </row>
    <row r="73" spans="1:13" s="141" customFormat="1" x14ac:dyDescent="0.25">
      <c r="A73" s="251"/>
      <c r="B73" s="250"/>
      <c r="C73" s="250"/>
      <c r="D73" s="250"/>
      <c r="E73" s="250"/>
      <c r="F73" s="250"/>
      <c r="G73" s="137"/>
      <c r="H73" s="137"/>
      <c r="I73" s="137"/>
      <c r="J73" s="142"/>
      <c r="K73" s="138"/>
      <c r="L73" s="137"/>
    </row>
    <row r="74" spans="1:13" s="141" customFormat="1" x14ac:dyDescent="0.25">
      <c r="A74" s="249"/>
      <c r="B74" s="137"/>
      <c r="C74" s="137"/>
      <c r="D74" s="137"/>
      <c r="E74" s="137"/>
      <c r="F74" s="137"/>
      <c r="G74" s="137"/>
      <c r="H74" s="137"/>
      <c r="I74" s="137"/>
      <c r="J74" s="142"/>
      <c r="K74" s="138"/>
      <c r="L74" s="137"/>
      <c r="M74" s="287" t="s">
        <v>79</v>
      </c>
    </row>
    <row r="75" spans="1:13" s="141" customFormat="1" x14ac:dyDescent="0.25">
      <c r="A75" s="143"/>
      <c r="B75" s="137"/>
      <c r="C75" s="137"/>
      <c r="D75" s="137"/>
      <c r="E75" s="137"/>
      <c r="F75" s="137"/>
      <c r="G75" s="137"/>
      <c r="H75" s="137"/>
      <c r="I75" s="137"/>
      <c r="J75" s="142"/>
      <c r="K75" s="138"/>
      <c r="L75" s="137"/>
      <c r="M75" s="288" t="s">
        <v>60</v>
      </c>
    </row>
    <row r="76" spans="1:13" s="141" customFormat="1" x14ac:dyDescent="0.25">
      <c r="A76" s="143"/>
      <c r="B76" s="137"/>
      <c r="C76" s="137"/>
      <c r="D76" s="137"/>
      <c r="E76" s="137"/>
      <c r="F76" s="137"/>
      <c r="G76" s="137"/>
      <c r="H76" s="137"/>
      <c r="I76" s="137"/>
      <c r="J76" s="142"/>
      <c r="K76" s="138"/>
      <c r="L76" s="137"/>
    </row>
    <row r="77" spans="1:13" s="141" customFormat="1" x14ac:dyDescent="0.25">
      <c r="A77" s="143"/>
      <c r="B77" s="137"/>
      <c r="C77" s="137"/>
      <c r="D77" s="137"/>
      <c r="E77" s="137"/>
      <c r="F77" s="137"/>
      <c r="G77" s="137"/>
      <c r="H77" s="137"/>
      <c r="I77" s="137"/>
      <c r="J77" s="142"/>
      <c r="K77" s="138"/>
      <c r="L77" s="137"/>
      <c r="M77" s="139"/>
    </row>
    <row r="78" spans="1:13" s="141" customFormat="1" x14ac:dyDescent="0.25">
      <c r="A78" s="144"/>
      <c r="B78" s="145"/>
      <c r="C78" s="145"/>
      <c r="D78" s="145"/>
      <c r="E78" s="145"/>
      <c r="F78" s="145"/>
      <c r="G78" s="146"/>
      <c r="H78" s="325"/>
      <c r="I78" s="325"/>
      <c r="J78" s="147"/>
      <c r="K78" s="138"/>
      <c r="L78" s="137"/>
      <c r="M78" s="314"/>
    </row>
    <row r="79" spans="1:13" s="141" customFormat="1" x14ac:dyDescent="0.25">
      <c r="A79" s="252"/>
      <c r="B79" s="137"/>
      <c r="C79" s="137"/>
      <c r="D79" s="137"/>
      <c r="E79" s="137"/>
      <c r="F79" s="137"/>
      <c r="G79" s="253"/>
      <c r="H79" s="192"/>
      <c r="I79" s="192"/>
      <c r="J79" s="192"/>
      <c r="K79" s="138"/>
      <c r="L79" s="137"/>
      <c r="M79" s="314"/>
    </row>
    <row r="80" spans="1:13" s="141" customFormat="1" x14ac:dyDescent="0.25">
      <c r="A80" s="148"/>
      <c r="F80" s="326"/>
      <c r="G80" s="326"/>
      <c r="H80" s="327"/>
      <c r="I80" s="327"/>
      <c r="K80" s="138"/>
      <c r="L80" s="137"/>
      <c r="M80" s="314"/>
    </row>
    <row r="81" spans="1:13" s="140" customFormat="1" ht="26.25" customHeight="1" x14ac:dyDescent="0.25">
      <c r="A81" s="149" t="s">
        <v>97</v>
      </c>
      <c r="B81" s="150"/>
      <c r="C81" s="150"/>
      <c r="D81" s="151"/>
      <c r="E81" s="151"/>
      <c r="F81" s="309" t="s">
        <v>66</v>
      </c>
      <c r="G81" s="309"/>
      <c r="H81" s="310" t="s">
        <v>20</v>
      </c>
      <c r="I81" s="310"/>
      <c r="J81" s="173" t="s">
        <v>64</v>
      </c>
      <c r="K81" s="153"/>
      <c r="L81" s="215"/>
      <c r="M81" s="289" t="s">
        <v>117</v>
      </c>
    </row>
    <row r="82" spans="1:13" s="141" customFormat="1" ht="12.5" x14ac:dyDescent="0.25">
      <c r="A82" s="271" t="s">
        <v>109</v>
      </c>
      <c r="B82" s="155"/>
      <c r="C82" s="155"/>
      <c r="D82" s="156"/>
      <c r="E82" s="156"/>
      <c r="F82" s="311" t="s">
        <v>23</v>
      </c>
      <c r="G82" s="311"/>
      <c r="H82" s="311" t="s">
        <v>23</v>
      </c>
      <c r="I82" s="311"/>
      <c r="J82" s="225" t="s">
        <v>23</v>
      </c>
      <c r="K82" s="138"/>
      <c r="L82" s="137"/>
      <c r="M82" s="272"/>
    </row>
    <row r="83" spans="1:13" s="141" customFormat="1" ht="12.75" customHeight="1" x14ac:dyDescent="0.25">
      <c r="A83" s="377"/>
      <c r="B83" s="319"/>
      <c r="C83" s="319"/>
      <c r="D83" s="319"/>
      <c r="E83" s="320"/>
      <c r="F83" s="305"/>
      <c r="G83" s="306"/>
      <c r="H83" s="305"/>
      <c r="I83" s="306"/>
      <c r="J83" s="234" t="str">
        <f>+IF(F83&lt;&gt;"",(F83-H83),"")</f>
        <v/>
      </c>
      <c r="K83" s="138"/>
      <c r="L83" s="137"/>
      <c r="M83" s="274" t="s">
        <v>74</v>
      </c>
    </row>
    <row r="84" spans="1:13" s="141" customFormat="1" ht="12.75" customHeight="1" x14ac:dyDescent="0.25">
      <c r="A84" s="377"/>
      <c r="B84" s="319"/>
      <c r="C84" s="319"/>
      <c r="D84" s="319"/>
      <c r="E84" s="320"/>
      <c r="F84" s="305"/>
      <c r="G84" s="306"/>
      <c r="H84" s="305"/>
      <c r="I84" s="306"/>
      <c r="J84" s="234" t="str">
        <f t="shared" ref="J84:J88" si="5">+IF(F84&lt;&gt;"",(F84-H84),"")</f>
        <v/>
      </c>
      <c r="K84" s="138"/>
      <c r="L84" s="137"/>
      <c r="M84" s="272"/>
    </row>
    <row r="85" spans="1:13" s="141" customFormat="1" ht="12.75" customHeight="1" x14ac:dyDescent="0.25">
      <c r="A85" s="262"/>
      <c r="B85" s="189"/>
      <c r="C85" s="189"/>
      <c r="D85" s="189"/>
      <c r="E85" s="190"/>
      <c r="F85" s="305"/>
      <c r="G85" s="306"/>
      <c r="H85" s="305"/>
      <c r="I85" s="306"/>
      <c r="J85" s="234" t="str">
        <f t="shared" si="5"/>
        <v/>
      </c>
      <c r="K85" s="138"/>
      <c r="L85" s="137"/>
      <c r="M85" s="272"/>
    </row>
    <row r="86" spans="1:13" s="141" customFormat="1" x14ac:dyDescent="0.25">
      <c r="A86" s="318"/>
      <c r="B86" s="319"/>
      <c r="C86" s="319"/>
      <c r="D86" s="319"/>
      <c r="E86" s="320"/>
      <c r="F86" s="305"/>
      <c r="G86" s="306"/>
      <c r="H86" s="305"/>
      <c r="I86" s="306"/>
      <c r="J86" s="234" t="str">
        <f t="shared" si="5"/>
        <v/>
      </c>
      <c r="K86" s="138"/>
      <c r="L86" s="137"/>
    </row>
    <row r="87" spans="1:13" s="141" customFormat="1" x14ac:dyDescent="0.25">
      <c r="A87" s="377"/>
      <c r="B87" s="319"/>
      <c r="C87" s="319"/>
      <c r="D87" s="319"/>
      <c r="E87" s="320"/>
      <c r="F87" s="305"/>
      <c r="G87" s="306"/>
      <c r="H87" s="305"/>
      <c r="I87" s="306"/>
      <c r="J87" s="234" t="str">
        <f t="shared" si="5"/>
        <v/>
      </c>
      <c r="K87" s="138"/>
      <c r="L87" s="137"/>
    </row>
    <row r="88" spans="1:13" s="141" customFormat="1" x14ac:dyDescent="0.25">
      <c r="A88" s="318"/>
      <c r="B88" s="319"/>
      <c r="C88" s="319"/>
      <c r="D88" s="319"/>
      <c r="E88" s="320"/>
      <c r="F88" s="305"/>
      <c r="G88" s="306"/>
      <c r="H88" s="305"/>
      <c r="I88" s="306"/>
      <c r="J88" s="234" t="str">
        <f t="shared" si="5"/>
        <v/>
      </c>
      <c r="K88" s="138"/>
      <c r="L88" s="137"/>
      <c r="M88" s="139"/>
    </row>
    <row r="89" spans="1:13" s="141" customFormat="1" ht="12" thickBot="1" x14ac:dyDescent="0.3">
      <c r="A89" s="161" t="s">
        <v>65</v>
      </c>
      <c r="B89" s="162"/>
      <c r="C89" s="162"/>
      <c r="D89" s="163"/>
      <c r="E89" s="163"/>
      <c r="F89" s="328">
        <f>ROUND(SUM(F83:G88),0)</f>
        <v>0</v>
      </c>
      <c r="G89" s="328"/>
      <c r="H89" s="328">
        <f>ROUND(SUM(H83:I88),0)</f>
        <v>0</v>
      </c>
      <c r="I89" s="328"/>
      <c r="J89" s="233">
        <f>+F89-H89</f>
        <v>0</v>
      </c>
      <c r="K89" s="138"/>
      <c r="L89" s="137"/>
      <c r="M89" s="139"/>
    </row>
    <row r="90" spans="1:13" s="141" customFormat="1" x14ac:dyDescent="0.25">
      <c r="A90" s="148" t="s">
        <v>68</v>
      </c>
      <c r="B90" s="159"/>
      <c r="C90" s="159"/>
      <c r="D90" s="164"/>
      <c r="E90" s="164"/>
      <c r="F90" s="164"/>
      <c r="G90" s="159"/>
      <c r="H90" s="164"/>
      <c r="I90" s="159"/>
      <c r="J90" s="160"/>
      <c r="K90" s="138"/>
      <c r="L90" s="137"/>
      <c r="M90" s="139"/>
    </row>
    <row r="91" spans="1:13" s="141" customFormat="1" x14ac:dyDescent="0.25">
      <c r="B91" s="159"/>
      <c r="C91" s="159"/>
      <c r="D91" s="164"/>
      <c r="E91" s="164"/>
      <c r="F91" s="164"/>
      <c r="G91" s="159"/>
      <c r="H91" s="164"/>
      <c r="I91" s="159"/>
      <c r="J91" s="160"/>
      <c r="K91" s="138"/>
      <c r="L91" s="137"/>
      <c r="M91" s="286" t="s">
        <v>119</v>
      </c>
    </row>
    <row r="92" spans="1:13" s="141" customFormat="1" x14ac:dyDescent="0.25">
      <c r="A92" s="148"/>
      <c r="B92" s="159"/>
      <c r="C92" s="159"/>
      <c r="D92" s="164"/>
      <c r="E92" s="164"/>
      <c r="F92" s="164"/>
      <c r="G92" s="159"/>
      <c r="H92" s="164"/>
      <c r="I92" s="159"/>
      <c r="J92" s="160"/>
      <c r="K92" s="138"/>
      <c r="L92" s="137"/>
      <c r="M92" s="274" t="s">
        <v>120</v>
      </c>
    </row>
    <row r="93" spans="1:13" s="141" customFormat="1" x14ac:dyDescent="0.25">
      <c r="A93" s="165"/>
      <c r="B93" s="159"/>
      <c r="C93" s="159"/>
      <c r="D93" s="164"/>
      <c r="E93" s="164"/>
      <c r="F93" s="164"/>
      <c r="G93" s="159"/>
      <c r="H93" s="164"/>
      <c r="I93" s="159"/>
      <c r="J93" s="160"/>
      <c r="K93" s="138"/>
      <c r="L93" s="137"/>
      <c r="M93" s="285" t="s">
        <v>78</v>
      </c>
    </row>
    <row r="94" spans="1:13" s="140" customFormat="1" ht="26.25" customHeight="1" x14ac:dyDescent="0.25">
      <c r="A94" s="149" t="s">
        <v>125</v>
      </c>
      <c r="B94" s="166"/>
      <c r="C94" s="166" t="s">
        <v>67</v>
      </c>
      <c r="D94" s="227" t="s">
        <v>72</v>
      </c>
      <c r="E94" s="227" t="s">
        <v>73</v>
      </c>
      <c r="F94" s="309" t="s">
        <v>66</v>
      </c>
      <c r="G94" s="309"/>
      <c r="H94" s="310" t="s">
        <v>20</v>
      </c>
      <c r="I94" s="310"/>
      <c r="J94" s="173" t="s">
        <v>64</v>
      </c>
      <c r="K94" s="153"/>
      <c r="L94" s="215"/>
      <c r="M94" s="274"/>
    </row>
    <row r="95" spans="1:13" s="141" customFormat="1" ht="12.5" x14ac:dyDescent="0.25">
      <c r="A95" s="271" t="s">
        <v>110</v>
      </c>
      <c r="B95" s="168"/>
      <c r="C95" s="168"/>
      <c r="D95" s="311" t="s">
        <v>23</v>
      </c>
      <c r="E95" s="311"/>
      <c r="F95" s="311" t="s">
        <v>23</v>
      </c>
      <c r="G95" s="311"/>
      <c r="H95" s="311" t="s">
        <v>23</v>
      </c>
      <c r="I95" s="311"/>
      <c r="J95" s="225" t="s">
        <v>23</v>
      </c>
      <c r="K95" s="169"/>
      <c r="L95" s="148"/>
      <c r="M95" s="291"/>
    </row>
    <row r="96" spans="1:13" s="141" customFormat="1" x14ac:dyDescent="0.25">
      <c r="A96" s="318"/>
      <c r="B96" s="319"/>
      <c r="C96" s="320"/>
      <c r="D96" s="157"/>
      <c r="E96" s="158"/>
      <c r="F96" s="329" t="str">
        <f>+IF(D96&lt;&gt;"",ROUND((D96-E96),0),"")</f>
        <v/>
      </c>
      <c r="G96" s="330"/>
      <c r="H96" s="305"/>
      <c r="I96" s="306"/>
      <c r="J96" s="230" t="str">
        <f>+IF(F96&lt;&gt;"",(F96-H96),"")</f>
        <v/>
      </c>
      <c r="K96" s="170"/>
      <c r="L96" s="216"/>
      <c r="M96" s="274"/>
    </row>
    <row r="97" spans="1:13" s="141" customFormat="1" x14ac:dyDescent="0.25">
      <c r="A97" s="188"/>
      <c r="B97" s="189"/>
      <c r="C97" s="190"/>
      <c r="D97" s="157"/>
      <c r="E97" s="158"/>
      <c r="F97" s="329" t="str">
        <f>+IF(D97&lt;&gt;"",ROUND((D97-E97),0),"")</f>
        <v/>
      </c>
      <c r="G97" s="330"/>
      <c r="H97" s="305"/>
      <c r="I97" s="306"/>
      <c r="J97" s="230"/>
      <c r="K97" s="170"/>
      <c r="L97" s="216"/>
      <c r="M97" s="274"/>
    </row>
    <row r="98" spans="1:13" s="141" customFormat="1" x14ac:dyDescent="0.25">
      <c r="A98" s="188"/>
      <c r="B98" s="189"/>
      <c r="C98" s="190"/>
      <c r="D98" s="157"/>
      <c r="E98" s="158"/>
      <c r="F98" s="329" t="str">
        <f>+IF(D98&lt;&gt;"",ROUND((D98-E98),0),"")</f>
        <v/>
      </c>
      <c r="G98" s="330"/>
      <c r="H98" s="305"/>
      <c r="I98" s="306"/>
      <c r="J98" s="230" t="str">
        <f>+IF(F98&lt;&gt;"",(F98-H98),"")</f>
        <v/>
      </c>
      <c r="K98" s="170"/>
      <c r="L98" s="216"/>
      <c r="M98" s="274"/>
    </row>
    <row r="99" spans="1:13" s="141" customFormat="1" ht="12" thickBot="1" x14ac:dyDescent="0.3">
      <c r="A99" s="161" t="s">
        <v>65</v>
      </c>
      <c r="B99" s="162"/>
      <c r="C99" s="162"/>
      <c r="D99" s="163"/>
      <c r="E99" s="163"/>
      <c r="F99" s="307">
        <f>ROUND(SUM(F96:G98),0)</f>
        <v>0</v>
      </c>
      <c r="G99" s="307"/>
      <c r="H99" s="307">
        <f>ROUND(SUM(H96:I98),0)</f>
        <v>0</v>
      </c>
      <c r="I99" s="307"/>
      <c r="J99" s="231">
        <f>+F99-H99</f>
        <v>0</v>
      </c>
      <c r="K99" s="171"/>
      <c r="L99" s="217"/>
      <c r="M99" s="292"/>
    </row>
    <row r="100" spans="1:13" s="141" customFormat="1" x14ac:dyDescent="0.25">
      <c r="A100" s="148" t="s">
        <v>69</v>
      </c>
      <c r="B100" s="159"/>
      <c r="C100" s="159"/>
      <c r="D100" s="164"/>
      <c r="E100" s="164"/>
      <c r="F100" s="164"/>
      <c r="G100" s="159"/>
      <c r="H100" s="164"/>
      <c r="I100" s="159"/>
      <c r="J100" s="164"/>
      <c r="K100" s="169"/>
      <c r="L100" s="148"/>
      <c r="M100" s="292"/>
    </row>
    <row r="101" spans="1:13" s="141" customFormat="1" x14ac:dyDescent="0.25">
      <c r="A101" s="148"/>
      <c r="B101" s="159"/>
      <c r="C101" s="159"/>
      <c r="D101" s="164"/>
      <c r="E101" s="164"/>
      <c r="F101" s="164"/>
      <c r="G101" s="159"/>
      <c r="H101" s="164"/>
      <c r="I101" s="159"/>
      <c r="J101" s="164"/>
      <c r="K101" s="169"/>
      <c r="L101" s="148"/>
      <c r="M101" s="286"/>
    </row>
    <row r="102" spans="1:13" s="141" customFormat="1" x14ac:dyDescent="0.25">
      <c r="A102" s="148"/>
      <c r="B102" s="159"/>
      <c r="C102" s="159"/>
      <c r="D102" s="164"/>
      <c r="E102" s="164"/>
      <c r="F102" s="164"/>
      <c r="G102" s="159"/>
      <c r="H102" s="164"/>
      <c r="I102" s="159"/>
      <c r="J102" s="164"/>
      <c r="K102" s="169"/>
      <c r="L102" s="148"/>
      <c r="M102" s="286"/>
    </row>
    <row r="103" spans="1:13" s="141" customFormat="1" x14ac:dyDescent="0.25">
      <c r="A103" s="152"/>
      <c r="B103" s="159"/>
      <c r="C103" s="159"/>
      <c r="D103" s="164"/>
      <c r="E103" s="164"/>
      <c r="F103" s="164"/>
      <c r="G103" s="159"/>
      <c r="H103" s="164"/>
      <c r="I103" s="159"/>
      <c r="J103" s="164"/>
      <c r="K103" s="169"/>
      <c r="L103" s="148"/>
      <c r="M103" s="154"/>
    </row>
    <row r="104" spans="1:13" s="140" customFormat="1" ht="24" customHeight="1" x14ac:dyDescent="0.25">
      <c r="A104" s="149" t="s">
        <v>93</v>
      </c>
      <c r="B104" s="150"/>
      <c r="C104" s="150"/>
      <c r="D104" s="172"/>
      <c r="E104" s="172"/>
      <c r="F104" s="309" t="s">
        <v>66</v>
      </c>
      <c r="G104" s="309"/>
      <c r="H104" s="310" t="s">
        <v>20</v>
      </c>
      <c r="I104" s="310"/>
      <c r="J104" s="173" t="s">
        <v>64</v>
      </c>
      <c r="K104" s="169"/>
      <c r="L104" s="148"/>
      <c r="M104" s="139"/>
    </row>
    <row r="105" spans="1:13" s="140" customFormat="1" ht="12" customHeight="1" x14ac:dyDescent="0.25">
      <c r="A105" s="271" t="s">
        <v>109</v>
      </c>
      <c r="B105" s="174"/>
      <c r="C105" s="174"/>
      <c r="D105" s="175"/>
      <c r="E105" s="175"/>
      <c r="F105" s="311" t="s">
        <v>23</v>
      </c>
      <c r="G105" s="311"/>
      <c r="H105" s="311" t="s">
        <v>23</v>
      </c>
      <c r="I105" s="311"/>
      <c r="J105" s="226" t="s">
        <v>23</v>
      </c>
      <c r="K105" s="169"/>
      <c r="L105" s="148"/>
      <c r="M105" s="272"/>
    </row>
    <row r="106" spans="1:13" s="141" customFormat="1" ht="12" customHeight="1" x14ac:dyDescent="0.25">
      <c r="A106" s="321"/>
      <c r="B106" s="319"/>
      <c r="C106" s="319"/>
      <c r="D106" s="319"/>
      <c r="E106" s="320"/>
      <c r="F106" s="305"/>
      <c r="G106" s="306"/>
      <c r="H106" s="305"/>
      <c r="I106" s="306"/>
      <c r="J106" s="230" t="str">
        <f t="shared" ref="J106:J113" si="6">+IF(F106&lt;&gt;"",(F106-H106),"")</f>
        <v/>
      </c>
      <c r="K106" s="169"/>
      <c r="L106" s="148"/>
      <c r="M106" s="272"/>
    </row>
    <row r="107" spans="1:13" s="141" customFormat="1" ht="12" customHeight="1" x14ac:dyDescent="0.25">
      <c r="A107" s="263"/>
      <c r="B107" s="189"/>
      <c r="C107" s="189"/>
      <c r="D107" s="189"/>
      <c r="E107" s="190"/>
      <c r="F107" s="305"/>
      <c r="G107" s="306"/>
      <c r="H107" s="305"/>
      <c r="I107" s="306"/>
      <c r="J107" s="230" t="str">
        <f t="shared" si="6"/>
        <v/>
      </c>
      <c r="K107" s="169"/>
      <c r="L107" s="148"/>
      <c r="M107" s="272"/>
    </row>
    <row r="108" spans="1:13" s="141" customFormat="1" ht="12" customHeight="1" x14ac:dyDescent="0.25">
      <c r="A108" s="262"/>
      <c r="B108" s="189"/>
      <c r="C108" s="189"/>
      <c r="D108" s="189"/>
      <c r="E108" s="190"/>
      <c r="F108" s="305"/>
      <c r="G108" s="306"/>
      <c r="H108" s="305"/>
      <c r="I108" s="306"/>
      <c r="J108" s="230" t="str">
        <f t="shared" si="6"/>
        <v/>
      </c>
      <c r="K108" s="169"/>
      <c r="L108" s="148"/>
      <c r="M108" s="272"/>
    </row>
    <row r="109" spans="1:13" s="141" customFormat="1" ht="12" customHeight="1" x14ac:dyDescent="0.25">
      <c r="A109" s="262"/>
      <c r="B109" s="189"/>
      <c r="C109" s="189"/>
      <c r="D109" s="189"/>
      <c r="E109" s="190"/>
      <c r="F109" s="305"/>
      <c r="G109" s="306"/>
      <c r="H109" s="305"/>
      <c r="I109" s="306"/>
      <c r="J109" s="230" t="str">
        <f t="shared" si="6"/>
        <v/>
      </c>
      <c r="K109" s="169"/>
      <c r="L109" s="148"/>
      <c r="M109" s="272"/>
    </row>
    <row r="110" spans="1:13" s="141" customFormat="1" x14ac:dyDescent="0.25">
      <c r="A110" s="318"/>
      <c r="B110" s="319"/>
      <c r="C110" s="319"/>
      <c r="D110" s="319"/>
      <c r="E110" s="320"/>
      <c r="F110" s="305"/>
      <c r="G110" s="306"/>
      <c r="H110" s="305"/>
      <c r="I110" s="306"/>
      <c r="J110" s="230" t="str">
        <f t="shared" si="6"/>
        <v/>
      </c>
      <c r="K110" s="169"/>
      <c r="L110" s="148"/>
      <c r="M110" s="139"/>
    </row>
    <row r="111" spans="1:13" s="141" customFormat="1" x14ac:dyDescent="0.25">
      <c r="A111" s="318"/>
      <c r="B111" s="319"/>
      <c r="C111" s="319"/>
      <c r="D111" s="319"/>
      <c r="E111" s="320"/>
      <c r="F111" s="305"/>
      <c r="G111" s="306"/>
      <c r="H111" s="305"/>
      <c r="I111" s="306"/>
      <c r="J111" s="230" t="str">
        <f t="shared" si="6"/>
        <v/>
      </c>
      <c r="K111" s="169"/>
      <c r="L111" s="148"/>
      <c r="M111" s="139"/>
    </row>
    <row r="112" spans="1:13" s="141" customFormat="1" x14ac:dyDescent="0.25">
      <c r="A112" s="321"/>
      <c r="B112" s="319"/>
      <c r="C112" s="319"/>
      <c r="D112" s="319"/>
      <c r="E112" s="320"/>
      <c r="F112" s="305"/>
      <c r="G112" s="306"/>
      <c r="H112" s="305"/>
      <c r="I112" s="306"/>
      <c r="J112" s="230" t="str">
        <f t="shared" si="6"/>
        <v/>
      </c>
      <c r="K112" s="169"/>
      <c r="L112" s="148"/>
      <c r="M112" s="139"/>
    </row>
    <row r="113" spans="1:13" s="141" customFormat="1" ht="12" customHeight="1" x14ac:dyDescent="0.25">
      <c r="A113" s="318"/>
      <c r="B113" s="319"/>
      <c r="C113" s="319"/>
      <c r="D113" s="319"/>
      <c r="E113" s="320"/>
      <c r="F113" s="305"/>
      <c r="G113" s="306"/>
      <c r="H113" s="305"/>
      <c r="I113" s="306"/>
      <c r="J113" s="230" t="str">
        <f t="shared" si="6"/>
        <v/>
      </c>
      <c r="K113" s="169"/>
      <c r="L113" s="148"/>
      <c r="M113" s="139"/>
    </row>
    <row r="114" spans="1:13" s="141" customFormat="1" ht="12" thickBot="1" x14ac:dyDescent="0.3">
      <c r="A114" s="161" t="s">
        <v>65</v>
      </c>
      <c r="B114" s="162"/>
      <c r="C114" s="162"/>
      <c r="D114" s="163"/>
      <c r="E114" s="163"/>
      <c r="F114" s="308">
        <f>ROUND(SUM(F106:G113),0)</f>
        <v>0</v>
      </c>
      <c r="G114" s="308"/>
      <c r="H114" s="308">
        <f>ROUND(SUM(H106:I113),0)</f>
        <v>0</v>
      </c>
      <c r="I114" s="308"/>
      <c r="J114" s="235">
        <f>+F114-H114</f>
        <v>0</v>
      </c>
      <c r="K114" s="169"/>
      <c r="L114" s="148"/>
      <c r="M114" s="154"/>
    </row>
    <row r="115" spans="1:13" s="141" customFormat="1" x14ac:dyDescent="0.25">
      <c r="A115" s="148" t="s">
        <v>70</v>
      </c>
      <c r="D115" s="179"/>
      <c r="E115" s="179"/>
      <c r="F115" s="179"/>
      <c r="H115" s="179"/>
      <c r="J115" s="179"/>
      <c r="K115" s="138"/>
      <c r="L115" s="148"/>
      <c r="M115" s="154"/>
    </row>
    <row r="116" spans="1:13" s="141" customFormat="1" x14ac:dyDescent="0.25">
      <c r="D116" s="179"/>
      <c r="E116" s="179"/>
      <c r="F116" s="179"/>
      <c r="H116" s="179"/>
      <c r="J116" s="179"/>
      <c r="K116" s="138"/>
      <c r="L116" s="148"/>
    </row>
    <row r="117" spans="1:13" s="141" customFormat="1" x14ac:dyDescent="0.25">
      <c r="D117" s="179"/>
      <c r="E117" s="179"/>
      <c r="F117" s="179"/>
      <c r="H117" s="179"/>
      <c r="J117" s="179"/>
      <c r="K117" s="138"/>
      <c r="L117" s="148"/>
      <c r="M117" s="154"/>
    </row>
    <row r="118" spans="1:13" s="141" customFormat="1" x14ac:dyDescent="0.25">
      <c r="D118" s="179"/>
      <c r="E118" s="179"/>
      <c r="F118" s="179"/>
      <c r="H118" s="179"/>
      <c r="J118" s="179"/>
      <c r="K118" s="138"/>
      <c r="L118" s="148"/>
      <c r="M118" s="154"/>
    </row>
    <row r="119" spans="1:13" s="140" customFormat="1" ht="29.25" customHeight="1" x14ac:dyDescent="0.25">
      <c r="A119" s="149" t="s">
        <v>94</v>
      </c>
      <c r="B119" s="166"/>
      <c r="C119" s="166"/>
      <c r="D119" s="167"/>
      <c r="E119" s="167"/>
      <c r="F119" s="309" t="s">
        <v>66</v>
      </c>
      <c r="G119" s="309"/>
      <c r="H119" s="310" t="s">
        <v>20</v>
      </c>
      <c r="I119" s="310"/>
      <c r="J119" s="173" t="s">
        <v>64</v>
      </c>
      <c r="K119" s="138"/>
      <c r="L119" s="148"/>
      <c r="M119" s="141"/>
    </row>
    <row r="120" spans="1:13" s="141" customFormat="1" x14ac:dyDescent="0.25">
      <c r="A120" s="260"/>
      <c r="B120" s="168"/>
      <c r="C120" s="168"/>
      <c r="D120" s="180"/>
      <c r="E120" s="180"/>
      <c r="F120" s="311" t="s">
        <v>23</v>
      </c>
      <c r="G120" s="311"/>
      <c r="H120" s="311" t="s">
        <v>23</v>
      </c>
      <c r="I120" s="311"/>
      <c r="J120" s="226" t="s">
        <v>23</v>
      </c>
      <c r="K120" s="153"/>
      <c r="L120" s="148"/>
      <c r="M120" s="154"/>
    </row>
    <row r="121" spans="1:13" s="141" customFormat="1" x14ac:dyDescent="0.25">
      <c r="A121" s="176"/>
      <c r="B121" s="177"/>
      <c r="C121" s="177"/>
      <c r="D121" s="177"/>
      <c r="E121" s="178"/>
      <c r="F121" s="305"/>
      <c r="G121" s="306"/>
      <c r="H121" s="305"/>
      <c r="I121" s="306"/>
      <c r="J121" s="230" t="str">
        <f t="shared" ref="J121:J122" si="7">+IF(F121&lt;&gt;"",(F121-H121),"")</f>
        <v/>
      </c>
      <c r="K121" s="138"/>
      <c r="L121" s="148"/>
      <c r="M121" s="293" t="s">
        <v>76</v>
      </c>
    </row>
    <row r="122" spans="1:13" s="141" customFormat="1" x14ac:dyDescent="0.25">
      <c r="A122" s="176"/>
      <c r="B122" s="177"/>
      <c r="C122" s="177"/>
      <c r="D122" s="177"/>
      <c r="E122" s="178"/>
      <c r="F122" s="305"/>
      <c r="G122" s="306"/>
      <c r="H122" s="305"/>
      <c r="I122" s="306"/>
      <c r="J122" s="230" t="str">
        <f t="shared" si="7"/>
        <v/>
      </c>
      <c r="K122" s="138"/>
      <c r="L122" s="148"/>
      <c r="M122" s="154"/>
    </row>
    <row r="123" spans="1:13" s="141" customFormat="1" ht="12" thickBot="1" x14ac:dyDescent="0.3">
      <c r="A123" s="161" t="s">
        <v>65</v>
      </c>
      <c r="B123" s="162"/>
      <c r="C123" s="162"/>
      <c r="D123" s="163"/>
      <c r="E123" s="163"/>
      <c r="F123" s="307">
        <f>+ROUND(SUM(F121:G122),0)</f>
        <v>0</v>
      </c>
      <c r="G123" s="307"/>
      <c r="H123" s="307">
        <f>+ROUND(SUM(H121:I122),0)</f>
        <v>0</v>
      </c>
      <c r="I123" s="307"/>
      <c r="J123" s="231">
        <f>+F123-H123</f>
        <v>0</v>
      </c>
      <c r="K123" s="138"/>
      <c r="L123" s="148"/>
      <c r="M123" s="154"/>
    </row>
    <row r="124" spans="1:13" s="141" customFormat="1" x14ac:dyDescent="0.25">
      <c r="A124" s="148" t="s">
        <v>71</v>
      </c>
      <c r="B124" s="148"/>
      <c r="C124" s="148"/>
      <c r="D124" s="148"/>
      <c r="E124" s="148"/>
      <c r="F124" s="148"/>
      <c r="G124" s="148"/>
      <c r="H124" s="148"/>
      <c r="I124" s="148"/>
      <c r="J124" s="148"/>
      <c r="K124" s="138"/>
      <c r="L124" s="148"/>
      <c r="M124" s="154"/>
    </row>
    <row r="125" spans="1:13" s="141" customFormat="1" x14ac:dyDescent="0.25">
      <c r="A125" s="148"/>
      <c r="B125" s="148"/>
      <c r="C125" s="148"/>
      <c r="D125" s="148"/>
      <c r="E125" s="148"/>
      <c r="F125" s="148"/>
      <c r="G125" s="148"/>
      <c r="H125" s="148"/>
      <c r="I125" s="148"/>
      <c r="J125" s="148"/>
      <c r="K125" s="138"/>
      <c r="L125" s="148"/>
    </row>
    <row r="126" spans="1:13" s="141" customFormat="1" x14ac:dyDescent="0.25">
      <c r="A126" s="148"/>
      <c r="B126" s="148"/>
      <c r="C126" s="148"/>
      <c r="D126" s="148"/>
      <c r="E126" s="148"/>
      <c r="F126" s="148"/>
      <c r="G126" s="148"/>
      <c r="H126" s="148"/>
      <c r="I126" s="148"/>
      <c r="J126" s="148"/>
      <c r="K126" s="138"/>
      <c r="L126" s="148"/>
    </row>
    <row r="127" spans="1:13" s="141" customFormat="1" x14ac:dyDescent="0.25">
      <c r="A127" s="148"/>
      <c r="B127" s="148"/>
      <c r="C127" s="148"/>
      <c r="D127" s="148"/>
      <c r="E127" s="148"/>
      <c r="F127" s="148"/>
      <c r="G127" s="148"/>
      <c r="H127" s="148"/>
      <c r="I127" s="148"/>
      <c r="J127" s="148"/>
      <c r="K127" s="138"/>
      <c r="L127" s="148"/>
      <c r="M127" s="103"/>
    </row>
    <row r="128" spans="1:13" s="141" customFormat="1" x14ac:dyDescent="0.25">
      <c r="A128" s="181" t="s">
        <v>95</v>
      </c>
      <c r="B128" s="182"/>
      <c r="C128" s="182"/>
      <c r="D128" s="182"/>
      <c r="E128" s="182"/>
      <c r="F128" s="182"/>
      <c r="G128" s="182"/>
      <c r="H128" s="182"/>
      <c r="I128" s="182"/>
      <c r="J128" s="183"/>
      <c r="K128" s="138"/>
      <c r="L128" s="148"/>
      <c r="M128" s="103"/>
    </row>
    <row r="129" spans="1:13" s="141" customFormat="1" ht="59.25" customHeight="1" x14ac:dyDescent="0.25">
      <c r="A129" s="367" t="s">
        <v>104</v>
      </c>
      <c r="B129" s="368"/>
      <c r="C129" s="368"/>
      <c r="D129" s="368"/>
      <c r="E129" s="368"/>
      <c r="F129" s="368"/>
      <c r="G129" s="368"/>
      <c r="H129" s="368"/>
      <c r="I129" s="368"/>
      <c r="J129" s="369"/>
      <c r="K129" s="138"/>
      <c r="L129" s="148"/>
      <c r="M129" s="290" t="s">
        <v>116</v>
      </c>
    </row>
    <row r="130" spans="1:13" s="141" customFormat="1" x14ac:dyDescent="0.25">
      <c r="A130" s="265"/>
      <c r="B130" s="148"/>
      <c r="C130" s="148"/>
      <c r="D130" s="148"/>
      <c r="E130" s="148"/>
      <c r="F130" s="148"/>
      <c r="G130" s="148"/>
      <c r="H130" s="148"/>
      <c r="I130" s="148"/>
      <c r="J130" s="184"/>
      <c r="K130" s="138"/>
      <c r="L130" s="148"/>
    </row>
    <row r="131" spans="1:13" s="141" customFormat="1" x14ac:dyDescent="0.25">
      <c r="A131" s="364"/>
      <c r="B131" s="365"/>
      <c r="C131" s="365"/>
      <c r="D131" s="365"/>
      <c r="E131" s="365"/>
      <c r="F131" s="365"/>
      <c r="G131" s="365"/>
      <c r="H131" s="365"/>
      <c r="I131" s="365"/>
      <c r="J131" s="366"/>
      <c r="K131" s="153"/>
      <c r="L131" s="148"/>
      <c r="M131" s="103"/>
    </row>
    <row r="132" spans="1:13" s="141" customFormat="1" x14ac:dyDescent="0.25">
      <c r="A132" s="364"/>
      <c r="B132" s="365"/>
      <c r="C132" s="365"/>
      <c r="D132" s="365"/>
      <c r="E132" s="365"/>
      <c r="F132" s="365"/>
      <c r="G132" s="365"/>
      <c r="H132" s="365"/>
      <c r="I132" s="365"/>
      <c r="J132" s="366"/>
      <c r="K132" s="153"/>
      <c r="L132" s="148"/>
      <c r="M132" s="103"/>
    </row>
    <row r="133" spans="1:13" s="141" customFormat="1" x14ac:dyDescent="0.25">
      <c r="A133" s="364"/>
      <c r="B133" s="365"/>
      <c r="C133" s="365"/>
      <c r="D133" s="365"/>
      <c r="E133" s="365"/>
      <c r="F133" s="365"/>
      <c r="G133" s="365"/>
      <c r="H133" s="365"/>
      <c r="I133" s="365"/>
      <c r="J133" s="366"/>
      <c r="K133" s="153"/>
      <c r="L133" s="148"/>
    </row>
    <row r="134" spans="1:13" s="141" customFormat="1" x14ac:dyDescent="0.25">
      <c r="A134" s="364"/>
      <c r="B134" s="365"/>
      <c r="C134" s="365"/>
      <c r="D134" s="365"/>
      <c r="E134" s="365"/>
      <c r="F134" s="365"/>
      <c r="G134" s="365"/>
      <c r="H134" s="365"/>
      <c r="I134" s="365"/>
      <c r="J134" s="366"/>
      <c r="K134" s="153"/>
      <c r="L134" s="148"/>
    </row>
    <row r="135" spans="1:13" s="141" customFormat="1" x14ac:dyDescent="0.25">
      <c r="A135" s="364"/>
      <c r="B135" s="365"/>
      <c r="C135" s="365"/>
      <c r="D135" s="365"/>
      <c r="E135" s="365"/>
      <c r="F135" s="365"/>
      <c r="G135" s="365"/>
      <c r="H135" s="365"/>
      <c r="I135" s="365"/>
      <c r="J135" s="366"/>
      <c r="K135" s="153"/>
      <c r="L135" s="148"/>
      <c r="M135" s="103"/>
    </row>
    <row r="136" spans="1:13" s="141" customFormat="1" x14ac:dyDescent="0.25">
      <c r="A136" s="364"/>
      <c r="B136" s="365"/>
      <c r="C136" s="365"/>
      <c r="D136" s="365"/>
      <c r="E136" s="365"/>
      <c r="F136" s="365"/>
      <c r="G136" s="365"/>
      <c r="H136" s="365"/>
      <c r="I136" s="365"/>
      <c r="J136" s="366"/>
      <c r="K136" s="153"/>
      <c r="L136" s="148"/>
      <c r="M136" s="103"/>
    </row>
    <row r="137" spans="1:13" s="141" customFormat="1" x14ac:dyDescent="0.25">
      <c r="A137" s="364"/>
      <c r="B137" s="365"/>
      <c r="C137" s="365"/>
      <c r="D137" s="365"/>
      <c r="E137" s="365"/>
      <c r="F137" s="365"/>
      <c r="G137" s="365"/>
      <c r="H137" s="365"/>
      <c r="I137" s="365"/>
      <c r="J137" s="366"/>
      <c r="K137" s="153"/>
      <c r="L137" s="148"/>
      <c r="M137" s="103"/>
    </row>
    <row r="138" spans="1:13" s="141" customFormat="1" x14ac:dyDescent="0.25">
      <c r="A138" s="364"/>
      <c r="B138" s="365"/>
      <c r="C138" s="365"/>
      <c r="D138" s="365"/>
      <c r="E138" s="365"/>
      <c r="F138" s="365"/>
      <c r="G138" s="365"/>
      <c r="H138" s="365"/>
      <c r="I138" s="365"/>
      <c r="J138" s="366"/>
      <c r="K138" s="153"/>
      <c r="L138" s="148"/>
      <c r="M138" s="103"/>
    </row>
    <row r="139" spans="1:13" s="141" customFormat="1" x14ac:dyDescent="0.25">
      <c r="A139" s="364"/>
      <c r="B139" s="365"/>
      <c r="C139" s="365"/>
      <c r="D139" s="365"/>
      <c r="E139" s="365"/>
      <c r="F139" s="365"/>
      <c r="G139" s="365"/>
      <c r="H139" s="365"/>
      <c r="I139" s="365"/>
      <c r="J139" s="366"/>
      <c r="K139" s="153"/>
      <c r="L139" s="148"/>
      <c r="M139" s="103"/>
    </row>
    <row r="140" spans="1:13" s="141" customFormat="1" x14ac:dyDescent="0.25">
      <c r="A140" s="364"/>
      <c r="B140" s="365"/>
      <c r="C140" s="365"/>
      <c r="D140" s="365"/>
      <c r="E140" s="365"/>
      <c r="F140" s="365"/>
      <c r="G140" s="365"/>
      <c r="H140" s="365"/>
      <c r="I140" s="365"/>
      <c r="J140" s="366"/>
      <c r="K140" s="153"/>
      <c r="L140" s="148"/>
      <c r="M140" s="135"/>
    </row>
    <row r="141" spans="1:13" s="141" customFormat="1" x14ac:dyDescent="0.25">
      <c r="A141" s="364"/>
      <c r="B141" s="365"/>
      <c r="C141" s="365"/>
      <c r="D141" s="365"/>
      <c r="E141" s="365"/>
      <c r="F141" s="365"/>
      <c r="G141" s="365"/>
      <c r="H141" s="365"/>
      <c r="I141" s="365"/>
      <c r="J141" s="366"/>
      <c r="K141" s="153"/>
      <c r="L141" s="148"/>
    </row>
    <row r="142" spans="1:13" s="141" customFormat="1" x14ac:dyDescent="0.25">
      <c r="A142" s="364"/>
      <c r="B142" s="365"/>
      <c r="C142" s="365"/>
      <c r="D142" s="365"/>
      <c r="E142" s="365"/>
      <c r="F142" s="365"/>
      <c r="G142" s="365"/>
      <c r="H142" s="365"/>
      <c r="I142" s="365"/>
      <c r="J142" s="366"/>
      <c r="K142" s="169"/>
      <c r="L142" s="148"/>
      <c r="M142" s="103"/>
    </row>
    <row r="143" spans="1:13" s="141" customFormat="1" x14ac:dyDescent="0.25">
      <c r="A143" s="185"/>
      <c r="B143" s="186"/>
      <c r="C143" s="186"/>
      <c r="D143" s="186"/>
      <c r="E143" s="186"/>
      <c r="F143" s="186"/>
      <c r="G143" s="186"/>
      <c r="H143" s="186"/>
      <c r="I143" s="186"/>
      <c r="J143" s="187"/>
      <c r="K143" s="169"/>
      <c r="L143" s="148"/>
    </row>
    <row r="144" spans="1:13" ht="7.5" customHeight="1" thickBot="1" x14ac:dyDescent="0.3">
      <c r="A144" s="223"/>
      <c r="B144" s="223"/>
      <c r="C144" s="223"/>
      <c r="D144" s="223"/>
      <c r="E144" s="223"/>
      <c r="F144" s="223"/>
      <c r="G144" s="223"/>
      <c r="H144" s="223"/>
      <c r="I144" s="223"/>
      <c r="J144" s="223"/>
      <c r="K144" s="224"/>
      <c r="L144" s="191"/>
      <c r="M144" s="17"/>
    </row>
    <row r="145" spans="1:13" ht="13" thickTop="1" x14ac:dyDescent="0.25">
      <c r="A145" s="218"/>
      <c r="B145" s="218"/>
      <c r="C145" s="218"/>
      <c r="D145" s="218"/>
      <c r="E145" s="218"/>
      <c r="F145" s="218"/>
      <c r="G145" s="218"/>
      <c r="H145" s="218"/>
      <c r="I145" s="218"/>
      <c r="J145" s="218"/>
      <c r="K145" s="148"/>
      <c r="L145" s="191"/>
      <c r="M145" s="17"/>
    </row>
    <row r="146" spans="1:13" ht="12.75" customHeight="1" x14ac:dyDescent="0.3">
      <c r="A146" s="84"/>
      <c r="B146" s="219"/>
      <c r="C146" s="219"/>
      <c r="D146" s="219"/>
      <c r="E146" s="219"/>
      <c r="F146" s="219"/>
      <c r="G146" s="220"/>
      <c r="H146" s="221"/>
      <c r="I146" s="220"/>
      <c r="J146" s="220"/>
      <c r="K146" s="148"/>
      <c r="L146" s="222"/>
      <c r="M146" s="17"/>
    </row>
    <row r="147" spans="1:13" x14ac:dyDescent="0.25">
      <c r="D147" s="17"/>
      <c r="E147" s="17"/>
      <c r="F147" s="17"/>
      <c r="H147" s="17"/>
      <c r="M147" s="17"/>
    </row>
    <row r="148" spans="1:13" ht="13" x14ac:dyDescent="0.25">
      <c r="B148" s="99"/>
      <c r="C148" s="99"/>
      <c r="D148" s="99"/>
      <c r="E148" s="99"/>
      <c r="F148" s="99"/>
      <c r="G148" s="99"/>
      <c r="H148" s="99"/>
      <c r="I148" s="99"/>
      <c r="J148" s="99"/>
      <c r="K148" s="99"/>
      <c r="M148" s="17"/>
    </row>
    <row r="149" spans="1:13" x14ac:dyDescent="0.25">
      <c r="A149" s="81"/>
      <c r="B149" s="81"/>
      <c r="C149" s="81"/>
      <c r="D149" s="82"/>
      <c r="E149" s="82"/>
      <c r="F149" s="82"/>
      <c r="G149" s="81"/>
      <c r="H149" s="82"/>
      <c r="I149" s="81"/>
      <c r="M149" s="17"/>
    </row>
    <row r="150" spans="1:13" x14ac:dyDescent="0.25">
      <c r="A150" s="81"/>
      <c r="B150" s="81"/>
      <c r="C150" s="81"/>
      <c r="D150" s="82"/>
      <c r="E150" s="82"/>
      <c r="F150" s="82"/>
      <c r="G150" s="81"/>
      <c r="H150" s="82"/>
      <c r="I150" s="81"/>
      <c r="M150" s="17"/>
    </row>
    <row r="151" spans="1:13" x14ac:dyDescent="0.25">
      <c r="A151" s="81"/>
      <c r="B151" s="81"/>
      <c r="C151" s="81"/>
      <c r="D151" s="82"/>
      <c r="E151" s="82"/>
      <c r="F151" s="82"/>
      <c r="G151" s="81"/>
      <c r="H151" s="82"/>
      <c r="I151" s="81"/>
      <c r="M151" s="17"/>
    </row>
    <row r="152" spans="1:13" ht="24" customHeight="1" x14ac:dyDescent="0.25">
      <c r="A152" s="81"/>
      <c r="B152" s="81"/>
      <c r="C152" s="81"/>
      <c r="D152" s="82"/>
      <c r="E152" s="82"/>
      <c r="F152" s="82"/>
      <c r="G152" s="81"/>
      <c r="H152" s="82"/>
      <c r="I152" s="81"/>
      <c r="M152" s="17"/>
    </row>
    <row r="153" spans="1:13" x14ac:dyDescent="0.25">
      <c r="A153" s="81"/>
      <c r="B153" s="81"/>
      <c r="C153" s="81"/>
      <c r="D153" s="82"/>
      <c r="E153" s="82"/>
      <c r="F153" s="82"/>
      <c r="G153" s="81"/>
      <c r="H153" s="82"/>
      <c r="I153" s="81"/>
      <c r="M153" s="17"/>
    </row>
    <row r="154" spans="1:13" x14ac:dyDescent="0.25">
      <c r="A154" s="81"/>
      <c r="B154" s="81"/>
      <c r="C154" s="81"/>
      <c r="D154" s="82"/>
      <c r="E154" s="82"/>
      <c r="F154" s="82"/>
      <c r="G154" s="81"/>
      <c r="H154" s="82"/>
      <c r="I154" s="81"/>
      <c r="M154" s="17"/>
    </row>
    <row r="155" spans="1:13" x14ac:dyDescent="0.25">
      <c r="A155" s="81"/>
      <c r="B155" s="81"/>
      <c r="C155" s="81"/>
      <c r="D155" s="82"/>
      <c r="E155" s="82"/>
      <c r="F155" s="82"/>
      <c r="G155" s="81"/>
      <c r="H155" s="82"/>
      <c r="I155" s="81"/>
      <c r="M155" s="17"/>
    </row>
    <row r="156" spans="1:13" x14ac:dyDescent="0.25">
      <c r="M156" s="17"/>
    </row>
  </sheetData>
  <sheetProtection formatCells="0" formatColumns="0" formatRows="0" insertColumns="0" insertRows="0" deleteRows="0"/>
  <mergeCells count="155">
    <mergeCell ref="M3:M7"/>
    <mergeCell ref="A65:J65"/>
    <mergeCell ref="A131:J131"/>
    <mergeCell ref="A132:J132"/>
    <mergeCell ref="A133:J133"/>
    <mergeCell ref="A134:J134"/>
    <mergeCell ref="A135:J135"/>
    <mergeCell ref="A136:J136"/>
    <mergeCell ref="A137:J137"/>
    <mergeCell ref="A62:J62"/>
    <mergeCell ref="H11:I11"/>
    <mergeCell ref="A83:E83"/>
    <mergeCell ref="A84:E84"/>
    <mergeCell ref="A86:E86"/>
    <mergeCell ref="A87:E87"/>
    <mergeCell ref="A88:E88"/>
    <mergeCell ref="H21:I21"/>
    <mergeCell ref="H22:I22"/>
    <mergeCell ref="M68:M69"/>
    <mergeCell ref="F108:G108"/>
    <mergeCell ref="F109:G109"/>
    <mergeCell ref="H108:I108"/>
    <mergeCell ref="H109:I109"/>
    <mergeCell ref="H83:I83"/>
    <mergeCell ref="A44:D44"/>
    <mergeCell ref="A40:D40"/>
    <mergeCell ref="A39:D39"/>
    <mergeCell ref="F35:G35"/>
    <mergeCell ref="A138:J138"/>
    <mergeCell ref="A139:J139"/>
    <mergeCell ref="A140:J140"/>
    <mergeCell ref="A141:J141"/>
    <mergeCell ref="A142:J142"/>
    <mergeCell ref="A129:J129"/>
    <mergeCell ref="H97:I97"/>
    <mergeCell ref="H98:I98"/>
    <mergeCell ref="F97:G97"/>
    <mergeCell ref="F98:G98"/>
    <mergeCell ref="F107:G107"/>
    <mergeCell ref="H107:I107"/>
    <mergeCell ref="F85:G85"/>
    <mergeCell ref="H81:I81"/>
    <mergeCell ref="F82:G82"/>
    <mergeCell ref="H82:I82"/>
    <mergeCell ref="F86:G86"/>
    <mergeCell ref="H88:I88"/>
    <mergeCell ref="F33:G33"/>
    <mergeCell ref="F34:G34"/>
    <mergeCell ref="F24:G24"/>
    <mergeCell ref="F19:G19"/>
    <mergeCell ref="F20:G20"/>
    <mergeCell ref="F21:G21"/>
    <mergeCell ref="F22:G22"/>
    <mergeCell ref="F23:G23"/>
    <mergeCell ref="F25:G25"/>
    <mergeCell ref="H29:I29"/>
    <mergeCell ref="F16:G16"/>
    <mergeCell ref="F17:G17"/>
    <mergeCell ref="F11:G11"/>
    <mergeCell ref="F12:G12"/>
    <mergeCell ref="F13:G13"/>
    <mergeCell ref="A25:C25"/>
    <mergeCell ref="F14:G14"/>
    <mergeCell ref="F15:G15"/>
    <mergeCell ref="F18:G18"/>
    <mergeCell ref="H23:I23"/>
    <mergeCell ref="H24:I24"/>
    <mergeCell ref="H25:I25"/>
    <mergeCell ref="H16:I16"/>
    <mergeCell ref="H17:I17"/>
    <mergeCell ref="H18:I18"/>
    <mergeCell ref="H19:I19"/>
    <mergeCell ref="H20:I20"/>
    <mergeCell ref="H86:I86"/>
    <mergeCell ref="H87:I87"/>
    <mergeCell ref="F87:G87"/>
    <mergeCell ref="B5:J5"/>
    <mergeCell ref="B7:J7"/>
    <mergeCell ref="A43:D43"/>
    <mergeCell ref="F26:G26"/>
    <mergeCell ref="F27:G27"/>
    <mergeCell ref="F28:G28"/>
    <mergeCell ref="F29:G29"/>
    <mergeCell ref="F30:G30"/>
    <mergeCell ref="H33:I33"/>
    <mergeCell ref="A41:D41"/>
    <mergeCell ref="H12:I12"/>
    <mergeCell ref="H13:I13"/>
    <mergeCell ref="H14:I14"/>
    <mergeCell ref="H15:I15"/>
    <mergeCell ref="H35:I35"/>
    <mergeCell ref="H34:I34"/>
    <mergeCell ref="H30:I30"/>
    <mergeCell ref="J11:J12"/>
    <mergeCell ref="H26:I26"/>
    <mergeCell ref="H27:I27"/>
    <mergeCell ref="H28:I28"/>
    <mergeCell ref="H110:I110"/>
    <mergeCell ref="A106:E106"/>
    <mergeCell ref="A71:J71"/>
    <mergeCell ref="F83:G83"/>
    <mergeCell ref="H84:I84"/>
    <mergeCell ref="F84:G84"/>
    <mergeCell ref="H85:I85"/>
    <mergeCell ref="H78:I78"/>
    <mergeCell ref="F80:G80"/>
    <mergeCell ref="H80:I80"/>
    <mergeCell ref="F104:G104"/>
    <mergeCell ref="H104:I104"/>
    <mergeCell ref="F99:G99"/>
    <mergeCell ref="H99:I99"/>
    <mergeCell ref="F89:G89"/>
    <mergeCell ref="H89:I89"/>
    <mergeCell ref="F81:G81"/>
    <mergeCell ref="A96:C96"/>
    <mergeCell ref="F96:G96"/>
    <mergeCell ref="H96:I96"/>
    <mergeCell ref="F94:G94"/>
    <mergeCell ref="H94:I94"/>
    <mergeCell ref="D95:E95"/>
    <mergeCell ref="F95:G95"/>
    <mergeCell ref="M36:M37"/>
    <mergeCell ref="A69:J69"/>
    <mergeCell ref="M65:M66"/>
    <mergeCell ref="A61:J61"/>
    <mergeCell ref="M78:M80"/>
    <mergeCell ref="F121:G121"/>
    <mergeCell ref="H121:I121"/>
    <mergeCell ref="H95:I95"/>
    <mergeCell ref="F88:G88"/>
    <mergeCell ref="F112:G112"/>
    <mergeCell ref="H112:I112"/>
    <mergeCell ref="F105:G105"/>
    <mergeCell ref="H105:I105"/>
    <mergeCell ref="F106:G106"/>
    <mergeCell ref="H106:I106"/>
    <mergeCell ref="A113:E113"/>
    <mergeCell ref="F113:G113"/>
    <mergeCell ref="H113:I113"/>
    <mergeCell ref="A111:E111"/>
    <mergeCell ref="F111:G111"/>
    <mergeCell ref="H111:I111"/>
    <mergeCell ref="A110:E110"/>
    <mergeCell ref="A112:E112"/>
    <mergeCell ref="F110:G110"/>
    <mergeCell ref="F122:G122"/>
    <mergeCell ref="H122:I122"/>
    <mergeCell ref="F123:G123"/>
    <mergeCell ref="H123:I123"/>
    <mergeCell ref="F114:G114"/>
    <mergeCell ref="H114:I114"/>
    <mergeCell ref="F119:G119"/>
    <mergeCell ref="H119:I119"/>
    <mergeCell ref="F120:G120"/>
    <mergeCell ref="H120:I120"/>
  </mergeCells>
  <conditionalFormatting sqref="G47">
    <cfRule type="cellIs" dxfId="1" priority="2" operator="notEqual">
      <formula>0</formula>
    </cfRule>
  </conditionalFormatting>
  <conditionalFormatting sqref="I47">
    <cfRule type="cellIs" dxfId="0" priority="1" operator="notEqual">
      <formula>0</formula>
    </cfRule>
  </conditionalFormatting>
  <dataValidations count="2">
    <dataValidation type="textLength" allowBlank="1" showInputMessage="1" showErrorMessage="1" sqref="F114:J114" xr:uid="{0F0ADCA7-9E2A-496A-882A-24B169C2F140}">
      <formula1>50000</formula1>
      <formula2>100000</formula2>
    </dataValidation>
    <dataValidation type="textLength" allowBlank="1" showInputMessage="1" showErrorMessage="1" sqref="F99:J99 F89:J89 F123:I123 J96:J98 F96:G98 J106:J113 J83:J88 J121:J123 E14:G19 F20:I24 F25:G26 F27:I30 F36:F37 F39:F41 F43:F44 F45:G45 H36:H37 H39:H41 H43:H45 J36:J37 J39:J41 J43:J45 F47:I47 J14:J29" xr:uid="{03CD30C0-CF64-427B-85FF-AEC833A41CCC}">
      <formula1>10000</formula1>
      <formula2>50000</formula2>
    </dataValidation>
  </dataValidations>
  <pageMargins left="0.31496062992125984" right="0.19685039370078741" top="0.55118110236220474" bottom="0.35433070866141736" header="0.31496062992125984" footer="0.31496062992125984"/>
  <pageSetup paperSize="9" fitToHeight="0" orientation="portrait" r:id="rId1"/>
  <rowBreaks count="1" manualBreakCount="1">
    <brk id="59" max="16383" man="1"/>
  </rowBreaks>
  <ignoredErrors>
    <ignoredError sqref="F12:I12 F34:J34 F82:J82 F95:J95 F105:J105 F120:J120 D95" numberStoredAsText="1"/>
    <ignoredError sqref="G47:H47" formula="1"/>
    <ignoredError sqref="F23 F21 H21 F28 H23 H28 J45"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Navngivne områder</vt:lpstr>
      </vt:variant>
      <vt:variant>
        <vt:i4>3</vt:i4>
      </vt:variant>
    </vt:vector>
  </HeadingPairs>
  <TitlesOfParts>
    <vt:vector size="5" baseType="lpstr">
      <vt:lpstr>Oversigt over tilskud</vt:lpstr>
      <vt:lpstr>projektregnskab</vt:lpstr>
      <vt:lpstr>'Oversigt over tilskud'!Udskriftsområde</vt:lpstr>
      <vt:lpstr>projektregnskab!Udskriftsområde</vt:lpstr>
      <vt:lpstr>'Oversigt over tilskud'!Udskriftstitler</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Natasja Emanuelle Jelskov</cp:lastModifiedBy>
  <cp:lastPrinted>2024-07-03T07:12:28Z</cp:lastPrinted>
  <dcterms:created xsi:type="dcterms:W3CDTF">2012-01-05T13:41:42Z</dcterms:created>
  <dcterms:modified xsi:type="dcterms:W3CDTF">2024-07-29T11:57:17Z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2023-10-23T20:41:29Z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e1f1b453-d067-4e4e-81be-516cc3bb0b15</vt:lpwstr>
  </property>
  <property fmtid="{D5CDD505-2E9C-101B-9397-08002B2CF9AE}" pid="8" name="MSIP_Label_ea60d57e-af5b-4752-ac57-3e4f28ca11dc_ContentBits">
    <vt:lpwstr>0</vt:lpwstr>
  </property>
</Properties>
</file>